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/>
  </bookViews>
  <sheets>
    <sheet name="Obrazac za 2017-2019" sheetId="2" r:id="rId1"/>
    <sheet name="PRP 2016-2018" sheetId="1" r:id="rId2"/>
  </sheets>
  <externalReferences>
    <externalReference r:id="rId3"/>
    <externalReference r:id="rId4"/>
  </externalReferences>
  <definedNames>
    <definedName name="_xlnm._FilterDatabase" localSheetId="0" hidden="1">'Obrazac za 2017-2019'!$H$1:$H$229</definedName>
    <definedName name="_xlnm._FilterDatabase" localSheetId="1" hidden="1">'PRP 2016-2018'!$J$1:$J$274</definedName>
    <definedName name="fin" localSheetId="0">'[1]PRIHODI-mjes.'!#REF!</definedName>
    <definedName name="fin" localSheetId="1">'[1]PRIHODI-mjes.'!#REF!</definedName>
    <definedName name="fin">'[1]PRIHODI-mjes.'!#REF!</definedName>
    <definedName name="IZRADA_PROJEKTNE_DOKUMENTACIJE_ZA_OBNOVU_DOMINIKANSKOG_SAMOSTANA" localSheetId="0">'[2]PRIHODI-mjes.'!#REF!</definedName>
    <definedName name="IZRADA_PROJEKTNE_DOKUMENTACIJE_ZA_OBNOVU_DOMINIKANSKOG_SAMOSTANA" localSheetId="1">'[2]PRIHODI-mjes.'!#REF!</definedName>
    <definedName name="IZRADA_PROJEKTNE_DOKUMENTACIJE_ZA_OBNOVU_DOMINIKANSKOG_SAMOSTANA">'[2]PRIHODI-mjes.'!#REF!</definedName>
    <definedName name="_xlnm.Print_Area" localSheetId="1">'PRP 2016-2018'!$A$1:$K$267</definedName>
    <definedName name="_xlnm.Print_Titles" localSheetId="1">'PRP 2016-2018'!$3:$4</definedName>
    <definedName name="Reb.xls" localSheetId="0">'[2]PRIHODI-mjes.'!#REF!</definedName>
    <definedName name="Reb.xls" localSheetId="1">'[2]PRIHODI-mjes.'!#REF!</definedName>
    <definedName name="Reb.xls">'[2]PRIHODI-mjes.'!#REF!</definedName>
    <definedName name="Reb2003.xls" localSheetId="0">'[2]PRIHODI-mjes.'!#REF!</definedName>
    <definedName name="Reb2003.xls" localSheetId="1">'[2]PRIHODI-mjes.'!#REF!</definedName>
    <definedName name="Reb2003.xls">'[2]PRIHODI-mjes.'!#REF!</definedName>
  </definedNames>
  <calcPr calcId="125725"/>
</workbook>
</file>

<file path=xl/calcChain.xml><?xml version="1.0" encoding="utf-8"?>
<calcChain xmlns="http://schemas.openxmlformats.org/spreadsheetml/2006/main">
  <c r="H256" i="1"/>
  <c r="G256"/>
  <c r="F256"/>
  <c r="H252"/>
  <c r="G252"/>
  <c r="F252"/>
  <c r="H249"/>
  <c r="G249"/>
  <c r="F249"/>
  <c r="H247"/>
  <c r="G247"/>
  <c r="F247"/>
  <c r="H240"/>
  <c r="G240"/>
  <c r="F240"/>
  <c r="H237"/>
  <c r="G237"/>
  <c r="F237"/>
  <c r="H235"/>
  <c r="G235"/>
  <c r="F235"/>
  <c r="H226"/>
  <c r="G226"/>
  <c r="F226"/>
  <c r="H200"/>
  <c r="G200"/>
  <c r="F200"/>
  <c r="H198"/>
  <c r="G198"/>
  <c r="F198"/>
  <c r="H196"/>
  <c r="G196"/>
  <c r="F196"/>
  <c r="H187"/>
  <c r="G187"/>
  <c r="F187"/>
  <c r="H185"/>
  <c r="G185"/>
  <c r="F185"/>
  <c r="H182"/>
  <c r="G182"/>
  <c r="F182"/>
  <c r="H179"/>
  <c r="G179"/>
  <c r="F179"/>
  <c r="H177"/>
  <c r="G177"/>
  <c r="F177"/>
  <c r="H169"/>
  <c r="G169"/>
  <c r="F169"/>
  <c r="H166"/>
  <c r="G166"/>
  <c r="F166"/>
  <c r="H161"/>
  <c r="G161"/>
  <c r="F161"/>
  <c r="H157"/>
  <c r="G157"/>
  <c r="F157"/>
  <c r="H155"/>
  <c r="G155"/>
  <c r="F155"/>
  <c r="H126"/>
  <c r="G126"/>
  <c r="F126"/>
  <c r="H124"/>
  <c r="G124"/>
  <c r="F124"/>
  <c r="H122"/>
  <c r="G122"/>
  <c r="F122"/>
  <c r="H120"/>
  <c r="G120"/>
  <c r="F120"/>
  <c r="H118"/>
  <c r="G118"/>
  <c r="F118"/>
  <c r="H115"/>
  <c r="G115"/>
  <c r="F115"/>
  <c r="H113"/>
  <c r="G113"/>
  <c r="F113"/>
  <c r="H111"/>
  <c r="G111"/>
  <c r="F111"/>
  <c r="H107"/>
  <c r="G107"/>
  <c r="F107"/>
  <c r="H105"/>
  <c r="G105"/>
  <c r="F105"/>
  <c r="H103"/>
  <c r="G103"/>
  <c r="F103"/>
  <c r="H85"/>
  <c r="G85"/>
  <c r="F85"/>
  <c r="H83"/>
  <c r="G83"/>
  <c r="F83"/>
  <c r="H76"/>
  <c r="G76"/>
  <c r="F76"/>
  <c r="H74"/>
  <c r="G74"/>
  <c r="F74"/>
  <c r="H72"/>
  <c r="G72"/>
  <c r="F72"/>
  <c r="H70"/>
  <c r="G70"/>
  <c r="F70"/>
  <c r="H67"/>
  <c r="G67"/>
  <c r="F67"/>
  <c r="H61"/>
  <c r="G61"/>
  <c r="F61"/>
  <c r="H58"/>
  <c r="G58"/>
  <c r="F58"/>
  <c r="H55"/>
  <c r="G55"/>
  <c r="F55"/>
  <c r="H53"/>
  <c r="G53"/>
  <c r="F53"/>
  <c r="H48"/>
  <c r="G48"/>
  <c r="F48"/>
  <c r="H45"/>
  <c r="G45"/>
  <c r="F45"/>
  <c r="H43"/>
  <c r="G43"/>
  <c r="F43"/>
  <c r="H30"/>
  <c r="G30"/>
  <c r="F30"/>
  <c r="H28"/>
  <c r="G28"/>
  <c r="F28"/>
  <c r="H24"/>
  <c r="G24"/>
  <c r="F24"/>
  <c r="H22"/>
  <c r="G22"/>
  <c r="F22"/>
  <c r="H5"/>
  <c r="G5"/>
  <c r="F5"/>
  <c r="H27" l="1"/>
  <c r="F259"/>
  <c r="H66"/>
  <c r="G27"/>
  <c r="F66"/>
  <c r="G259"/>
  <c r="F27"/>
  <c r="G66"/>
  <c r="H259"/>
  <c r="G261" l="1"/>
  <c r="F261"/>
  <c r="H261"/>
</calcChain>
</file>

<file path=xl/sharedStrings.xml><?xml version="1.0" encoding="utf-8"?>
<sst xmlns="http://schemas.openxmlformats.org/spreadsheetml/2006/main" count="1099" uniqueCount="520">
  <si>
    <t>Strateški cilj</t>
  </si>
  <si>
    <t>Prioritet</t>
  </si>
  <si>
    <t>Mjera</t>
  </si>
  <si>
    <t>Šifra programa/
aktivnosti/
projekta</t>
  </si>
  <si>
    <t>Naziv programa/aktivnosti/projekta</t>
  </si>
  <si>
    <t>Novi plan za 2016.</t>
  </si>
  <si>
    <t>Izmjena projekcije 2017.</t>
  </si>
  <si>
    <t>Izmjena projekcije 2018.</t>
  </si>
  <si>
    <t>Organizacijska klasifikacija</t>
  </si>
  <si>
    <t>Razdjel</t>
  </si>
  <si>
    <t>Glava</t>
  </si>
  <si>
    <t>CILJ 1. Globalno pozicionirati Rijeku razvojem Riječkog prometnog pravca</t>
  </si>
  <si>
    <t>1.1. Razvoj Riječkog prometnog pravca</t>
  </si>
  <si>
    <t xml:space="preserve"> 1.1.1. 
Izgradnja prometne infrastrukture</t>
  </si>
  <si>
    <t>Izgradnja cesta i javnih površina</t>
  </si>
  <si>
    <t>002</t>
  </si>
  <si>
    <t>00201</t>
  </si>
  <si>
    <t>K102101</t>
  </si>
  <si>
    <t>Cesta 233</t>
  </si>
  <si>
    <t>K102102</t>
  </si>
  <si>
    <t>Pristupne ceste po rješenju o komunalnom doprinosu</t>
  </si>
  <si>
    <t>K102103</t>
  </si>
  <si>
    <t>Pristupna cesta na lokaciji Zapadni Zamet</t>
  </si>
  <si>
    <t>K102110</t>
  </si>
  <si>
    <t>Prometnica Ž5025-I.etapa Rujevica-Marinići</t>
  </si>
  <si>
    <t>K102114</t>
  </si>
  <si>
    <t>Spoj ceste "A" na lokaciji Bok - Drenova</t>
  </si>
  <si>
    <t>K102130</t>
  </si>
  <si>
    <t>Rekonstrukcija kolno-pješačkog prilaza za zgrade branitelja - I. faza na Kozali</t>
  </si>
  <si>
    <t>K102131</t>
  </si>
  <si>
    <t>Rekonstrukcija Opatijske ceste</t>
  </si>
  <si>
    <t>K102133</t>
  </si>
  <si>
    <t>Gradska ulica oznake GU-3 na Diračju</t>
  </si>
  <si>
    <t>K102136</t>
  </si>
  <si>
    <t>Pristupne ceste na Donjoj Drenovi-Vrhak, Brca</t>
  </si>
  <si>
    <t>K102137</t>
  </si>
  <si>
    <t>Pješački most "Žakalj" preko Rječine</t>
  </si>
  <si>
    <t>K102138</t>
  </si>
  <si>
    <t>Priključna infrastruktura nogometnog stadiona Kantrida</t>
  </si>
  <si>
    <t>K102139</t>
  </si>
  <si>
    <t>Priključna infrastruktura nogometnog kampa Rujevica</t>
  </si>
  <si>
    <t>K102140</t>
  </si>
  <si>
    <t>Cesta 102</t>
  </si>
  <si>
    <t>K102141</t>
  </si>
  <si>
    <t>Cesta OU 4 Martinkovac</t>
  </si>
  <si>
    <t>K102142</t>
  </si>
  <si>
    <t>Priključna infrastruktura za stambeno naselje na Trsatu i Sveučilišni kampus</t>
  </si>
  <si>
    <t>K102143</t>
  </si>
  <si>
    <t>Gradnja cesta u stambenom naselju Martinkovac</t>
  </si>
  <si>
    <t>1.1.2. Integralno upravljanje Riječkim prometnim pravcem</t>
  </si>
  <si>
    <t>Priprema i vođenje razvojnih projekata Grada Rijeke</t>
  </si>
  <si>
    <t>001</t>
  </si>
  <si>
    <t>00101</t>
  </si>
  <si>
    <t>K100102</t>
  </si>
  <si>
    <t>Autobusni kolodvor Zapadna Žabica</t>
  </si>
  <si>
    <t>1.3. Grad Rijeka–                             integracijska funkcija prometnih sustava</t>
  </si>
  <si>
    <t>1.3.2.               Održivost sustava javnoga gradskog prijevoza</t>
  </si>
  <si>
    <t>Inteligentni Grad</t>
  </si>
  <si>
    <t>011</t>
  </si>
  <si>
    <t>01101</t>
  </si>
  <si>
    <t>T133410</t>
  </si>
  <si>
    <t>Gradska kartica</t>
  </si>
  <si>
    <t>UKUPNO CILJ 1.</t>
  </si>
  <si>
    <t>CILJ 2. Na temeljima društva znanja i novih tehnologija razviti konkurentno gospodarstvo</t>
  </si>
  <si>
    <t>2.1. Razvoj novih znanja i tehnologija</t>
  </si>
  <si>
    <t>2.1.1.                  Razvoj tehnoloških i poduzetničkih znanja putem svih oblika obrazovanja</t>
  </si>
  <si>
    <t>Gospodarenje zemljištem u vlasništvu Grada Rijeke</t>
  </si>
  <si>
    <t>00102</t>
  </si>
  <si>
    <t>K101126</t>
  </si>
  <si>
    <t>Poslovna zona Bodulovo</t>
  </si>
  <si>
    <t>Javne potrebe u tehničkoj kulturi</t>
  </si>
  <si>
    <t>007</t>
  </si>
  <si>
    <t>00701</t>
  </si>
  <si>
    <t>A123801</t>
  </si>
  <si>
    <t>Redovne djelatnosti strukovnih udruga</t>
  </si>
  <si>
    <t>A123802</t>
  </si>
  <si>
    <t>Izvannastavne tehničke aktivnosti djece, mladeži i studenata</t>
  </si>
  <si>
    <t>A123803</t>
  </si>
  <si>
    <t>Redovno osposobljavanje građana</t>
  </si>
  <si>
    <t>A123804</t>
  </si>
  <si>
    <t>Širenje znanstveno tehničkih dostignuća građana</t>
  </si>
  <si>
    <t>A123805</t>
  </si>
  <si>
    <t xml:space="preserve">Djelatnost darovitih, osoba s invaliditetom i djece s teškoćama u razvoju </t>
  </si>
  <si>
    <t>A123806</t>
  </si>
  <si>
    <t>Nagrade i priznanja za tehnička postignuća</t>
  </si>
  <si>
    <t>A123807</t>
  </si>
  <si>
    <t>Zajednica udruga tehničke kulture Grada Rijeke -"ZTK Rijeka"</t>
  </si>
  <si>
    <t>A123808</t>
  </si>
  <si>
    <t>Udruženja stručnih osoba</t>
  </si>
  <si>
    <t>A123809</t>
  </si>
  <si>
    <t>Utvrđivanje zdravstvene sposobnosti</t>
  </si>
  <si>
    <t>A123810</t>
  </si>
  <si>
    <t>Organiziranje značajnih nacionalnih i međunarodnih priredbi</t>
  </si>
  <si>
    <t>A123811</t>
  </si>
  <si>
    <t>Stručno osposobljavanje i usavršavanje građana</t>
  </si>
  <si>
    <t>A123812</t>
  </si>
  <si>
    <t>Izdavačko nakladnički programi</t>
  </si>
  <si>
    <t>Potpora poduzetništvu</t>
  </si>
  <si>
    <t>003</t>
  </si>
  <si>
    <t>00301</t>
  </si>
  <si>
    <t>A109607</t>
  </si>
  <si>
    <t>Poduzetnički projekti i programi za mlade</t>
  </si>
  <si>
    <t>Europski programi</t>
  </si>
  <si>
    <t>T109705</t>
  </si>
  <si>
    <t>ENTER YOUTH - Jačanje poduzetničkih kapaciteta mladih</t>
  </si>
  <si>
    <t>T109706</t>
  </si>
  <si>
    <t>NEW OPPORTUINITIES - nove mogućnosti</t>
  </si>
  <si>
    <t>A109601</t>
  </si>
  <si>
    <t>Sufinanciranje ostalih poduzetničkih projekata i programa</t>
  </si>
  <si>
    <t>A109605</t>
  </si>
  <si>
    <t>Jačanje konkurentnosti poduzetnika</t>
  </si>
  <si>
    <t>A109606</t>
  </si>
  <si>
    <t>Razvoj poduzetničke infrastrukture</t>
  </si>
  <si>
    <t>K109604</t>
  </si>
  <si>
    <t>2.1.2. Razvoj poduzetničkih institucija i mjera potpora</t>
  </si>
  <si>
    <t>A133420</t>
  </si>
  <si>
    <t>Startup akademija</t>
  </si>
  <si>
    <t>2.1.3. Transfer znanja i tehnologija</t>
  </si>
  <si>
    <t>A133419</t>
  </si>
  <si>
    <t>Konferencija Dante</t>
  </si>
  <si>
    <t>T133413</t>
  </si>
  <si>
    <t>iLocate -unutarnje/vanjsko lociranje i upravljanje imovinom kroz otvorene GEO-podatke</t>
  </si>
  <si>
    <t>2.2. Jačanje konkurentnosti gospodarstva</t>
  </si>
  <si>
    <t>2.2.5.                          ICT gradska infrastruktura</t>
  </si>
  <si>
    <t>Javna uprava i administracija</t>
  </si>
  <si>
    <t>A133301</t>
  </si>
  <si>
    <t>Materijalni rashodi</t>
  </si>
  <si>
    <t>A133302</t>
  </si>
  <si>
    <t>Troškovi operativnog leasinga za licence i računalnu opremu</t>
  </si>
  <si>
    <t>A133401</t>
  </si>
  <si>
    <t>Bežična internet zona</t>
  </si>
  <si>
    <t>A133402</t>
  </si>
  <si>
    <t>Osnovno inf. obrazovanje građana treće životne dobi, s posebnim potrebama i branitelja</t>
  </si>
  <si>
    <t>K133411</t>
  </si>
  <si>
    <t>Širokopojasna gradska mreža</t>
  </si>
  <si>
    <t>UKUPNO CILJ 2.</t>
  </si>
  <si>
    <t>CILJ 3.Osigurati dostojanstvo svih građana jačanjem socijalne uključenosti i razvojem projekata od zajedničkog interesa</t>
  </si>
  <si>
    <t>3.1. Urbana regeneracija</t>
  </si>
  <si>
    <t>3.1.1.  Integrirano urbanističko planiranje</t>
  </si>
  <si>
    <t>K100109</t>
  </si>
  <si>
    <t>Hrvatski dom na Vežici</t>
  </si>
  <si>
    <t>K100114</t>
  </si>
  <si>
    <t>Obalna šetnica zapad</t>
  </si>
  <si>
    <t>K101124</t>
  </si>
  <si>
    <t>Martinkovac - ceste i javne površine</t>
  </si>
  <si>
    <t>1061</t>
  </si>
  <si>
    <t>Održavanje komunalne infrastrukture</t>
  </si>
  <si>
    <t>00204</t>
  </si>
  <si>
    <t>K106124</t>
  </si>
  <si>
    <t>Uređenje parkova i ostalih javnih površina-zaostalo opremanje</t>
  </si>
  <si>
    <t>Kapitalna ulaganja u objekte javne i poslovne namjene</t>
  </si>
  <si>
    <t>017</t>
  </si>
  <si>
    <t>01701</t>
  </si>
  <si>
    <t>K136265</t>
  </si>
  <si>
    <t>Hrvatski dom Vežica</t>
  </si>
  <si>
    <t>3.1.2. Kandidatura za Europsku prijestolnicu kulture</t>
  </si>
  <si>
    <t>Kapitalna ulaganja u objekte kulture</t>
  </si>
  <si>
    <t>006</t>
  </si>
  <si>
    <t>00601</t>
  </si>
  <si>
    <t>K117609</t>
  </si>
  <si>
    <t>Trg Pul Vele Crikve</t>
  </si>
  <si>
    <t>K117625</t>
  </si>
  <si>
    <t>Prenamjena i revitalizacija ex bloka Rikard Benčić</t>
  </si>
  <si>
    <t>K117626</t>
  </si>
  <si>
    <t xml:space="preserve">Sanacija i obnova zgrade HNK Ivana pl. Zajca </t>
  </si>
  <si>
    <t>K117630</t>
  </si>
  <si>
    <t>Kuća Colazio</t>
  </si>
  <si>
    <t>K117633</t>
  </si>
  <si>
    <t>Turistička valorizacija reprezentativnih spomenika riječke industrijske baštine</t>
  </si>
  <si>
    <t>K117634</t>
  </si>
  <si>
    <t>Energetska obnova HNK Ivana pl. Zajca</t>
  </si>
  <si>
    <t>Rijeka - Europska prijestolnica kulture 2020.</t>
  </si>
  <si>
    <t>A118201</t>
  </si>
  <si>
    <t>Projekt Europska prijestolnica kulture 2020.</t>
  </si>
  <si>
    <t>CILJ 3.Osigurati dostojanstvo svih građana jačanjem socijalne uključenosti i razvojem
 projekata od zajedničkog interesa</t>
  </si>
  <si>
    <t>3.1.3.                       Izgradnja gradske infrastrukture</t>
  </si>
  <si>
    <t>K101129</t>
  </si>
  <si>
    <t>Trsat - sveučilišna avenija</t>
  </si>
  <si>
    <t>K101146</t>
  </si>
  <si>
    <t>Trsat - ceste</t>
  </si>
  <si>
    <t>K101147</t>
  </si>
  <si>
    <t>Dječji vrtić Rastočine</t>
  </si>
  <si>
    <t>K101131</t>
  </si>
  <si>
    <t>K101128</t>
  </si>
  <si>
    <t>Dječji vrtić Krnjevo</t>
  </si>
  <si>
    <t>K101138</t>
  </si>
  <si>
    <t>Ceste uz Dječji vrtić Pehlin</t>
  </si>
  <si>
    <t>K101155</t>
  </si>
  <si>
    <t>Rujevica - čvor Pilepići</t>
  </si>
  <si>
    <t>K101142</t>
  </si>
  <si>
    <t>Kantrida-cesta uz stadion</t>
  </si>
  <si>
    <t>K101149</t>
  </si>
  <si>
    <t>Svilno R2-16 pristupna cesta</t>
  </si>
  <si>
    <t>K101150</t>
  </si>
  <si>
    <t>Lokacija Ljubljanska - ceste</t>
  </si>
  <si>
    <t>K101152</t>
  </si>
  <si>
    <t>Spoj ulice Tina Ujevića prema Dražičkoj</t>
  </si>
  <si>
    <t>K101153</t>
  </si>
  <si>
    <t>K101158</t>
  </si>
  <si>
    <t>Dječji vrtić Trsat</t>
  </si>
  <si>
    <t>K101160</t>
  </si>
  <si>
    <t>Hostov Breg 2</t>
  </si>
  <si>
    <t>K101161</t>
  </si>
  <si>
    <t>Pristupne ceste na D.Drenovi - Vrhak, Brca</t>
  </si>
  <si>
    <t>K101162</t>
  </si>
  <si>
    <t>Radnička ulica</t>
  </si>
  <si>
    <t>K101163</t>
  </si>
  <si>
    <t>OU-11 i OU-22 Pehlin</t>
  </si>
  <si>
    <t>Gradska groblja</t>
  </si>
  <si>
    <t>K102304</t>
  </si>
  <si>
    <t>Otkup zemljišta</t>
  </si>
  <si>
    <t>Izgradnja Županijskog centra za gospodarenje otpadom "Marišćina"</t>
  </si>
  <si>
    <t>K102501</t>
  </si>
  <si>
    <t>Izgradnja ŽCGO "Marišćina"</t>
  </si>
  <si>
    <t>Izgradnja objekata i uređaja komunalne infrastrukture s komunalnim društvima</t>
  </si>
  <si>
    <t>A102606</t>
  </si>
  <si>
    <t>Selekcija otpada</t>
  </si>
  <si>
    <t>A102617</t>
  </si>
  <si>
    <t>Reciklažna dvorišta</t>
  </si>
  <si>
    <t>A102620</t>
  </si>
  <si>
    <t>Sustav odvodnje i pročišćavanja otpadnih voda</t>
  </si>
  <si>
    <t>Energetsko certificiranje objekata javne, poslovne i stambene namjene</t>
  </si>
  <si>
    <t>A135701</t>
  </si>
  <si>
    <t>Certificiranje objekata javne, poslovne i stambene namjene</t>
  </si>
  <si>
    <t>K136202</t>
  </si>
  <si>
    <t>Uređenje objekata tržne djelatnosti</t>
  </si>
  <si>
    <t>T136301</t>
  </si>
  <si>
    <t>iUrban - poticanje energetske učinkovitosti u gradovima</t>
  </si>
  <si>
    <t>T136303</t>
  </si>
  <si>
    <t>Fiesta - promicanje energetskih šteda u obiteljima</t>
  </si>
  <si>
    <t>3.2. Zaštita i unapređenje kvalitete života i zdravlja građana</t>
  </si>
  <si>
    <t>3.2.1.                       Stvaranje uvjeta za samostalni život mladih</t>
  </si>
  <si>
    <t>K101148</t>
  </si>
  <si>
    <t>Zona javnih sadržaja stambenog područja Gornja Drenova</t>
  </si>
  <si>
    <t>Program POS-a</t>
  </si>
  <si>
    <t>K102203</t>
  </si>
  <si>
    <t>Komunalna infrastruktura i priključci za izgradnju stanova na Martinkovcu</t>
  </si>
  <si>
    <t>Program u funkciji odgoja i obrazovanja</t>
  </si>
  <si>
    <t>004</t>
  </si>
  <si>
    <t>00401</t>
  </si>
  <si>
    <t>A110601</t>
  </si>
  <si>
    <t>Stipendije učenicima i studentima</t>
  </si>
  <si>
    <t>A133409</t>
  </si>
  <si>
    <t>Multimedijalni portal "Moja Rijeka"</t>
  </si>
  <si>
    <t>K136208</t>
  </si>
  <si>
    <t>Adaptacija sportske dvorane OŠ "Srdoči"</t>
  </si>
  <si>
    <t>K136225</t>
  </si>
  <si>
    <t>Dječji vrtić PPO "Morčić"</t>
  </si>
  <si>
    <t>K136226</t>
  </si>
  <si>
    <t>Dječji vrtić PPO "Đurđice"</t>
  </si>
  <si>
    <t>K136234</t>
  </si>
  <si>
    <t>Dječji vrtić PPO "Zamet"</t>
  </si>
  <si>
    <t>K136239</t>
  </si>
  <si>
    <t>Sanacija fasade i krova u OŠ Kantrida</t>
  </si>
  <si>
    <t>K136241</t>
  </si>
  <si>
    <t>Zamjena vanjske stolarije OŠ "Fran Franković"</t>
  </si>
  <si>
    <t>K136245</t>
  </si>
  <si>
    <t>Sanacija fasade i krova u OŠ Zamet</t>
  </si>
  <si>
    <t>K136254</t>
  </si>
  <si>
    <t>Sanacija fasade i kosog krova u OŠ Belvedere</t>
  </si>
  <si>
    <t>K136249</t>
  </si>
  <si>
    <t>Energetska obnova OŠ Nikola Tesla</t>
  </si>
  <si>
    <t>K136250</t>
  </si>
  <si>
    <t>Energetska obnova PPO Kvarner</t>
  </si>
  <si>
    <t>K136251</t>
  </si>
  <si>
    <t>Energetska obnova PPO Turnić</t>
  </si>
  <si>
    <t>K136252</t>
  </si>
  <si>
    <t>Energetska obnova PPO Krijesnica</t>
  </si>
  <si>
    <t>K136255</t>
  </si>
  <si>
    <t>Energetska obnova PPO Krnjevo</t>
  </si>
  <si>
    <t>K136256</t>
  </si>
  <si>
    <t>Energetska obnova PPO Podmurvice</t>
  </si>
  <si>
    <t>K136257</t>
  </si>
  <si>
    <t>Energetska obnova PPO Potok</t>
  </si>
  <si>
    <t>K136258</t>
  </si>
  <si>
    <t>Energetska obnova PPO Veseljko</t>
  </si>
  <si>
    <t>K136259</t>
  </si>
  <si>
    <t>Energetska obnova OŠ Pećine</t>
  </si>
  <si>
    <t>K136260</t>
  </si>
  <si>
    <t>Energetska obnova OŠ Podmurvice</t>
  </si>
  <si>
    <t>K136261</t>
  </si>
  <si>
    <t>Energetska obnova OŠ Škurinje</t>
  </si>
  <si>
    <t>K136262</t>
  </si>
  <si>
    <t>Obnova pročelja Start up inkubatora</t>
  </si>
  <si>
    <t>K136263</t>
  </si>
  <si>
    <t>Komleks Milutina Barača</t>
  </si>
  <si>
    <t>K136266</t>
  </si>
  <si>
    <t>Priprema dokumentacije za energetsku obnovu objekata odgoja i školstva</t>
  </si>
  <si>
    <t>K136268</t>
  </si>
  <si>
    <t>Energetska obnova OŠ Kozala</t>
  </si>
  <si>
    <t>K136269</t>
  </si>
  <si>
    <t>Energetska obnova OŠ Turnić</t>
  </si>
  <si>
    <t>K136270</t>
  </si>
  <si>
    <t>Energetska obnova OŠ Pehlin</t>
  </si>
  <si>
    <t>K136271</t>
  </si>
  <si>
    <t>Energetska obnova OŠ Vežica</t>
  </si>
  <si>
    <t>K136272</t>
  </si>
  <si>
    <t>Energetska obnova PPO Vidrice</t>
  </si>
  <si>
    <t>K136273</t>
  </si>
  <si>
    <t>Energetska obnova PPO Belveder</t>
  </si>
  <si>
    <t>3.2.2.                                   Zaštita i unapređenje zdravlja (edukativno-zdravstveni programi, sport, rekreacija)</t>
  </si>
  <si>
    <t>Program prostornog uređenja</t>
  </si>
  <si>
    <t>K100008</t>
  </si>
  <si>
    <t>Riječke šetnice</t>
  </si>
  <si>
    <t>A110603</t>
  </si>
  <si>
    <t>Ostale programske aktivnosti odjela</t>
  </si>
  <si>
    <t>T110611</t>
  </si>
  <si>
    <t>Rinkluzija-Riječki model podrške učenicima s teškoćama</t>
  </si>
  <si>
    <t>A113802</t>
  </si>
  <si>
    <t>Program produženog boravka i cjelodnevno odgojno-obrazovnog rada u osnovnim školama drugih osnivača</t>
  </si>
  <si>
    <t>Program standarda iznad državnog standarda - šire javne potrebe</t>
  </si>
  <si>
    <t>00404</t>
  </si>
  <si>
    <t>A113801</t>
  </si>
  <si>
    <t>Program produženog boravaka i cjelodnevnog odgojno-obrazovnog rada</t>
  </si>
  <si>
    <t>A113814</t>
  </si>
  <si>
    <t>Fakultativni predmet "Moja Rijeka"</t>
  </si>
  <si>
    <t>A113818</t>
  </si>
  <si>
    <t>Pomoćnici u nastavi</t>
  </si>
  <si>
    <t>T113819</t>
  </si>
  <si>
    <t>CILJ 3. Osigurati dostojanstvo svih građana jačanjem socijalne uključenosti i razvojem
 projekata od zajedničkog interesa</t>
  </si>
  <si>
    <t>K136220</t>
  </si>
  <si>
    <t>Izvođenje radova na izgradnji plinske kotlovnice u Domu mladih</t>
  </si>
  <si>
    <t>K136221</t>
  </si>
  <si>
    <t>Rekonstrukcija kotlovnice SRC Zamet</t>
  </si>
  <si>
    <t>Zaštita tjelesnog i mentalnog zdravlja</t>
  </si>
  <si>
    <t>005</t>
  </si>
  <si>
    <t>00501</t>
  </si>
  <si>
    <t>A115001</t>
  </si>
  <si>
    <t>Prevencija ovisnosti i drugih rizičnih ponašanja</t>
  </si>
  <si>
    <t>A115002</t>
  </si>
  <si>
    <t>Prevencija i suzbijanje masovnih nezaraznih bolesti</t>
  </si>
  <si>
    <t>A115003</t>
  </si>
  <si>
    <t>Prevencija i suzbijanje zaraznih bolesti</t>
  </si>
  <si>
    <t>A115004</t>
  </si>
  <si>
    <t>Prevencija i suzbijanje ozljeda i invaliditeta</t>
  </si>
  <si>
    <t>A115005</t>
  </si>
  <si>
    <t>Zdravstveni odgoj i prosvjećivanje građana</t>
  </si>
  <si>
    <t>A115006</t>
  </si>
  <si>
    <t>Zaštita životinja</t>
  </si>
  <si>
    <t>A115010</t>
  </si>
  <si>
    <t>Dežurstva primarne zdravstvene zaštite</t>
  </si>
  <si>
    <t>Redovna djelatnost ustanove</t>
  </si>
  <si>
    <t>00503</t>
  </si>
  <si>
    <t>K116404</t>
  </si>
  <si>
    <t xml:space="preserve">Energetska obnova vanjske ovojnice paviljona B </t>
  </si>
  <si>
    <t>"Rijeka-zdravi grad"</t>
  </si>
  <si>
    <t>A115201</t>
  </si>
  <si>
    <t>Promidžba zdravlja</t>
  </si>
  <si>
    <t>A115202</t>
  </si>
  <si>
    <t>Interesne grupe građana</t>
  </si>
  <si>
    <t>"Grad Rijeka-prijatelj djece"</t>
  </si>
  <si>
    <t>A115301</t>
  </si>
  <si>
    <t xml:space="preserve">Programske aktivnosti </t>
  </si>
  <si>
    <t>A115302</t>
  </si>
  <si>
    <t>Populacijska politika - novčana donacija za novorođenu djecu</t>
  </si>
  <si>
    <t>1154</t>
  </si>
  <si>
    <t>T115401</t>
  </si>
  <si>
    <t>INCA-integracija socijalnih i zdravstvenih usluga</t>
  </si>
  <si>
    <t>Javne potrebe u sportu</t>
  </si>
  <si>
    <t>A123701</t>
  </si>
  <si>
    <t>Treninzi i natjecanja sportaša</t>
  </si>
  <si>
    <t>A123702</t>
  </si>
  <si>
    <t>Nagrađivanje sportaša</t>
  </si>
  <si>
    <t>A123703</t>
  </si>
  <si>
    <t>Provođenje sportske aktivnosti djece, mladeži, studenata i rekreativaca</t>
  </si>
  <si>
    <t>A123705</t>
  </si>
  <si>
    <t>Treninzi i natjecanja osoba s invaliditetom i osoba oštećena sluha</t>
  </si>
  <si>
    <t>A123706</t>
  </si>
  <si>
    <t>Funkcioniranje sustava sporta</t>
  </si>
  <si>
    <t>A123707</t>
  </si>
  <si>
    <t>Organiziranje tradicionalnih i prigodnih sportskih priredbi</t>
  </si>
  <si>
    <t>A123708</t>
  </si>
  <si>
    <t>Organiziranje i sudjelovanje na značajnim međunarodnim natjecanjima</t>
  </si>
  <si>
    <t>A123711</t>
  </si>
  <si>
    <t>Posebni programi mladih selekcija</t>
  </si>
  <si>
    <t>1248</t>
  </si>
  <si>
    <t>Europske sveučilišne igre 2016.</t>
  </si>
  <si>
    <t>T124801</t>
  </si>
  <si>
    <t>Organizacija Europskih sveučilišnih igara 2016.</t>
  </si>
  <si>
    <t>Građanske inicijative</t>
  </si>
  <si>
    <t>009</t>
  </si>
  <si>
    <t>00901</t>
  </si>
  <si>
    <t>A126901</t>
  </si>
  <si>
    <t>Sufinanciranje uređenja područja MO</t>
  </si>
  <si>
    <t>3.2.3.                      Suvremena socijalna politika</t>
  </si>
  <si>
    <t>Socijalni program Grada Rijeke</t>
  </si>
  <si>
    <t>A114901</t>
  </si>
  <si>
    <t>Podmirenje troškova stanovanja</t>
  </si>
  <si>
    <t>A114902</t>
  </si>
  <si>
    <t>Pomoć za podmirenje troškova ogrjeva</t>
  </si>
  <si>
    <t>A114903</t>
  </si>
  <si>
    <t>Pomoć za nabavu opreme novorođenčadi</t>
  </si>
  <si>
    <t>A114904</t>
  </si>
  <si>
    <t>Besplatna prehrana dojenčadi</t>
  </si>
  <si>
    <t>A114905</t>
  </si>
  <si>
    <t>Boravak djece u jaslicama i dječjim vrtićima</t>
  </si>
  <si>
    <t>A114906</t>
  </si>
  <si>
    <t>Prehrana učenika i dio troškova rada učitelja u cjelodnevnom/produženom boravku u OŠ</t>
  </si>
  <si>
    <t>A114907</t>
  </si>
  <si>
    <t>Pomoć za kupnju školskih udžbenika i pribora</t>
  </si>
  <si>
    <t>A114908</t>
  </si>
  <si>
    <t>Pomoć i njega u kući</t>
  </si>
  <si>
    <t>A114909</t>
  </si>
  <si>
    <t>GD Crveni križ Rijeka-pučka kuhinja, služba traženja, javne ovlasti i redovne djelatnosti</t>
  </si>
  <si>
    <t>A114910</t>
  </si>
  <si>
    <t>Podmirenje troškova javnog gradskog prijevoza</t>
  </si>
  <si>
    <t>A114911</t>
  </si>
  <si>
    <t xml:space="preserve">Podmirenje pogrebnih troškova </t>
  </si>
  <si>
    <t>A114912</t>
  </si>
  <si>
    <t>Smještaj i liječenje u Psihijatrijskoj bolnici Lopača</t>
  </si>
  <si>
    <t>A114913</t>
  </si>
  <si>
    <t>Novčana pomoć za umirovljenike</t>
  </si>
  <si>
    <t>A114914</t>
  </si>
  <si>
    <t>Pomoć za prehranu umirovljenika</t>
  </si>
  <si>
    <t>A114915</t>
  </si>
  <si>
    <t>Prijevoz osoba s invaliditetom</t>
  </si>
  <si>
    <t>A114916</t>
  </si>
  <si>
    <t>Nužni smještaj</t>
  </si>
  <si>
    <t>A114917</t>
  </si>
  <si>
    <t>Socijalna zaštita djece i mladih</t>
  </si>
  <si>
    <t>A114918</t>
  </si>
  <si>
    <t>Socijalna zaštita obitelji</t>
  </si>
  <si>
    <t>A114919</t>
  </si>
  <si>
    <t>Socijalna zaštita osoba s invaliditetom</t>
  </si>
  <si>
    <t>A114920</t>
  </si>
  <si>
    <t>Socijalna zaštita osoba starije životne dobi</t>
  </si>
  <si>
    <t>A114921</t>
  </si>
  <si>
    <t>Socijalna zaštita stradalnika iz rata</t>
  </si>
  <si>
    <t>A114922</t>
  </si>
  <si>
    <t>Socijalna zaštita teško i kronično bolesnih osoba</t>
  </si>
  <si>
    <t>A114925</t>
  </si>
  <si>
    <t>Sklonište za beskućnike</t>
  </si>
  <si>
    <t>A114926</t>
  </si>
  <si>
    <t>Sklonište za žene - žrtve obiteljskog nasilja</t>
  </si>
  <si>
    <t>K114923</t>
  </si>
  <si>
    <t>Otplata leasinga za kombi vozilo za prijevoz osoba s invaliditetom</t>
  </si>
  <si>
    <t>3.3.  Jačanje upravnih kapaciteta sustava Grada Rijeke</t>
  </si>
  <si>
    <t>3.3.1                     Jačanje ljudskih resursa i znanja</t>
  </si>
  <si>
    <t>1290</t>
  </si>
  <si>
    <t>Mjesna samouprava</t>
  </si>
  <si>
    <t>00903</t>
  </si>
  <si>
    <t>A129001</t>
  </si>
  <si>
    <t>Programska aktivnost MO</t>
  </si>
  <si>
    <t>A129002</t>
  </si>
  <si>
    <t>Programska aktivnost MO iz donacija</t>
  </si>
  <si>
    <t>A129003</t>
  </si>
  <si>
    <t>Poticanje donatorstva</t>
  </si>
  <si>
    <t>A129004</t>
  </si>
  <si>
    <t>Redovna aktivnost vijeća mjesnih odbora</t>
  </si>
  <si>
    <t>A129005</t>
  </si>
  <si>
    <t>Sportska rekreacija građana</t>
  </si>
  <si>
    <t>A129006</t>
  </si>
  <si>
    <t>Birajmo naj okućnicu i balkon</t>
  </si>
  <si>
    <t>A129007</t>
  </si>
  <si>
    <t>Kulturna događanja</t>
  </si>
  <si>
    <t>A129008</t>
  </si>
  <si>
    <t>Ekološke akcije</t>
  </si>
  <si>
    <t>1320</t>
  </si>
  <si>
    <t>Aktivnosti odjela</t>
  </si>
  <si>
    <t>010</t>
  </si>
  <si>
    <t>01003</t>
  </si>
  <si>
    <t>A132001</t>
  </si>
  <si>
    <t>Informiranje građana putem medija o programima i projektima Grada</t>
  </si>
  <si>
    <t>1322</t>
  </si>
  <si>
    <t>Donatorske aktivnosti</t>
  </si>
  <si>
    <t>A132202</t>
  </si>
  <si>
    <t>Suradnja s nevladinim udrugama</t>
  </si>
  <si>
    <t>T132207</t>
  </si>
  <si>
    <t>Akcija za 5!</t>
  </si>
  <si>
    <t>A133416</t>
  </si>
  <si>
    <t>Informacijski sustav Grada</t>
  </si>
  <si>
    <t>A133417</t>
  </si>
  <si>
    <t>Geoinformacijski sustavi</t>
  </si>
  <si>
    <t>A133418</t>
  </si>
  <si>
    <t>Podatkovni centar</t>
  </si>
  <si>
    <t>A133421</t>
  </si>
  <si>
    <t>Informacijska sigurnost</t>
  </si>
  <si>
    <t>T133414</t>
  </si>
  <si>
    <t>Gradska riznica</t>
  </si>
  <si>
    <t>K133403</t>
  </si>
  <si>
    <t>Informatička infrastruktura</t>
  </si>
  <si>
    <t>3.3.2.                       Regionalna i europska suradnja</t>
  </si>
  <si>
    <t>1300</t>
  </si>
  <si>
    <t>Aktivnost gradskog vijeća</t>
  </si>
  <si>
    <t>01001</t>
  </si>
  <si>
    <t>A131010</t>
  </si>
  <si>
    <t>Nagrade za rad članovima Vijeća i predstavnika nacionalnih manjina za Grad Rijeku</t>
  </si>
  <si>
    <t>1310</t>
  </si>
  <si>
    <t>Redovna aktivnost i programi vijeća i predstavnika nacionalnih manjina za grad Rijeku</t>
  </si>
  <si>
    <t>01002</t>
  </si>
  <si>
    <t>A131012</t>
  </si>
  <si>
    <t>Sredstva za redovnu aktivnost Vijeća i predstavnika nacionalnih manjina za Grad Rijeku</t>
  </si>
  <si>
    <t>A131013</t>
  </si>
  <si>
    <t>Sredstva za programsku aktivnost Vijeća i predstavnika nacionalnih manjina za Grad Rijeku</t>
  </si>
  <si>
    <t>A132003</t>
  </si>
  <si>
    <t>Međunarodna suradnja</t>
  </si>
  <si>
    <t>A132004</t>
  </si>
  <si>
    <t>Suradnja s udrugom gradova</t>
  </si>
  <si>
    <t>A132005</t>
  </si>
  <si>
    <t>Protokol</t>
  </si>
  <si>
    <t>T133412</t>
  </si>
  <si>
    <t>SEED - uključimo europljane u digitalno doba</t>
  </si>
  <si>
    <t>UKUPNO CILJ 3.</t>
  </si>
  <si>
    <t>SVEUKUPNO (CILJ 1. + CILJ 2. + CILJ 3.)</t>
  </si>
  <si>
    <t>"</t>
  </si>
  <si>
    <t>(Naziv odjela gradske uprave)</t>
  </si>
  <si>
    <t>Projekcija 2018.</t>
  </si>
  <si>
    <t>Pokazatelj rezultata</t>
  </si>
  <si>
    <t>Ciljana vrijednost 2017.</t>
  </si>
  <si>
    <t>Ciljana vrijednost 2018.</t>
  </si>
  <si>
    <t>2.2.3.                        Razvoj gospodarstva na novim tehnologijama</t>
  </si>
  <si>
    <t>Polazna vrijednost 2016.</t>
  </si>
  <si>
    <t>Ciljana vrijednost 2019.</t>
  </si>
  <si>
    <t>PLAN RAZVOJNIH PROGRAMA ZA 2017.-2019.</t>
  </si>
  <si>
    <t>Plan 2017.</t>
  </si>
  <si>
    <t>Projekcija 2019.</t>
  </si>
  <si>
    <t>PLAN RAZVOJNIH PROGRAMA GRADA RIJEKE ZA 2016-2018 - Rebalans 2016.</t>
  </si>
  <si>
    <t>Za pomoć u izradi Plana razvojnih programa 2017-2019, u drugom sheetu je dan Plan razvojnih programa za 2016-2018.</t>
  </si>
  <si>
    <t>Plan razvojnih programa 2017-2019 treba obavezno sadržavati POKAZATELJE REZULTATA S POLAZNOM I CILJANIM VRIJEDNOSTIMA KOJI NISU BILI DEFINIRANI U Planu za 2016-2018.</t>
  </si>
  <si>
    <t>NAPOMENA: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</si>
</sst>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</cellStyleXfs>
  <cellXfs count="187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/>
    <xf numFmtId="49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3" fontId="4" fillId="0" borderId="0" xfId="1" applyNumberFormat="1" applyFont="1" applyFill="1"/>
    <xf numFmtId="164" fontId="4" fillId="0" borderId="0" xfId="2" applyNumberFormat="1" applyFont="1" applyFill="1"/>
    <xf numFmtId="0" fontId="5" fillId="0" borderId="0" xfId="1" applyFont="1"/>
    <xf numFmtId="3" fontId="6" fillId="0" borderId="0" xfId="2" applyNumberFormat="1" applyFont="1" applyFill="1" applyAlignment="1" applyProtection="1">
      <alignment vertic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3" fontId="9" fillId="0" borderId="1" xfId="1" applyNumberFormat="1" applyFont="1" applyFill="1" applyBorder="1" applyAlignment="1">
      <alignment horizontal="right" vertical="center"/>
    </xf>
    <xf numFmtId="49" fontId="9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center" wrapText="1"/>
    </xf>
    <xf numFmtId="3" fontId="9" fillId="0" borderId="8" xfId="1" applyNumberFormat="1" applyFont="1" applyFill="1" applyBorder="1" applyAlignment="1">
      <alignment horizontal="right" vertical="center" wrapText="1"/>
    </xf>
    <xf numFmtId="49" fontId="9" fillId="0" borderId="8" xfId="1" applyNumberFormat="1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right" vertical="center" wrapText="1"/>
    </xf>
    <xf numFmtId="49" fontId="9" fillId="0" borderId="10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49" fontId="8" fillId="0" borderId="3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3" fontId="9" fillId="0" borderId="3" xfId="1" applyNumberFormat="1" applyFont="1" applyFill="1" applyBorder="1" applyAlignment="1">
      <alignment horizontal="right" vertical="center" wrapText="1"/>
    </xf>
    <xf numFmtId="49" fontId="9" fillId="0" borderId="3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49" fontId="9" fillId="0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3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1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 wrapText="1"/>
    </xf>
    <xf numFmtId="3" fontId="9" fillId="0" borderId="1" xfId="4" applyNumberFormat="1" applyFont="1" applyFill="1" applyBorder="1" applyAlignment="1">
      <alignment vertical="center"/>
    </xf>
    <xf numFmtId="3" fontId="9" fillId="0" borderId="1" xfId="4" applyNumberFormat="1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3" fontId="9" fillId="0" borderId="2" xfId="1" applyNumberFormat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right" vertical="center"/>
    </xf>
    <xf numFmtId="49" fontId="9" fillId="0" borderId="2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 wrapText="1"/>
    </xf>
    <xf numFmtId="3" fontId="9" fillId="0" borderId="3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left" vertical="center"/>
    </xf>
    <xf numFmtId="0" fontId="8" fillId="0" borderId="0" xfId="1" applyFont="1" applyFill="1" applyBorder="1"/>
    <xf numFmtId="3" fontId="9" fillId="0" borderId="11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/>
    </xf>
    <xf numFmtId="3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1" applyFont="1" applyFill="1" applyBorder="1" applyAlignment="1">
      <alignment horizontal="center" vertical="center" textRotation="90" wrapText="1"/>
    </xf>
    <xf numFmtId="0" fontId="8" fillId="0" borderId="13" xfId="1" applyFont="1" applyFill="1" applyBorder="1" applyAlignment="1">
      <alignment horizontal="center" vertical="center" textRotation="90" wrapText="1"/>
    </xf>
    <xf numFmtId="0" fontId="8" fillId="0" borderId="13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left" vertical="center" wrapText="1"/>
    </xf>
    <xf numFmtId="3" fontId="9" fillId="0" borderId="13" xfId="1" applyNumberFormat="1" applyFont="1" applyFill="1" applyBorder="1" applyAlignment="1">
      <alignment horizontal="right" vertical="center" wrapText="1"/>
    </xf>
    <xf numFmtId="49" fontId="9" fillId="0" borderId="13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right" vertical="top"/>
    </xf>
    <xf numFmtId="0" fontId="2" fillId="0" borderId="0" xfId="1" applyFont="1" applyAlignment="1">
      <alignment vertical="top"/>
    </xf>
    <xf numFmtId="0" fontId="10" fillId="0" borderId="0" xfId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right" vertical="center" wrapText="1"/>
    </xf>
    <xf numFmtId="49" fontId="9" fillId="0" borderId="0" xfId="1" applyNumberFormat="1" applyFont="1" applyFill="1" applyBorder="1" applyAlignment="1">
      <alignment horizontal="center" vertical="center"/>
    </xf>
    <xf numFmtId="49" fontId="3" fillId="0" borderId="0" xfId="5" applyNumberFormat="1" applyFont="1" applyFill="1"/>
    <xf numFmtId="49" fontId="7" fillId="0" borderId="0" xfId="5" applyNumberFormat="1" applyFont="1" applyFill="1"/>
    <xf numFmtId="49" fontId="7" fillId="0" borderId="0" xfId="6" applyNumberFormat="1" applyFont="1" applyFill="1" applyAlignment="1">
      <alignment horizontal="left"/>
    </xf>
    <xf numFmtId="0" fontId="3" fillId="0" borderId="0" xfId="5" applyFont="1" applyFill="1" applyAlignment="1">
      <alignment horizontal="center"/>
    </xf>
    <xf numFmtId="3" fontId="7" fillId="0" borderId="0" xfId="5" applyNumberFormat="1" applyFont="1" applyFill="1"/>
    <xf numFmtId="164" fontId="7" fillId="0" borderId="0" xfId="5" applyNumberFormat="1" applyFont="1" applyFill="1"/>
    <xf numFmtId="0" fontId="2" fillId="0" borderId="0" xfId="5" applyFont="1"/>
    <xf numFmtId="0" fontId="14" fillId="0" borderId="0" xfId="5"/>
    <xf numFmtId="49" fontId="15" fillId="0" borderId="0" xfId="5" applyNumberFormat="1" applyFont="1" applyFill="1"/>
    <xf numFmtId="49" fontId="15" fillId="0" borderId="0" xfId="5" applyNumberFormat="1" applyFont="1" applyFill="1" applyBorder="1" applyAlignment="1">
      <alignment horizontal="left" vertical="center"/>
    </xf>
    <xf numFmtId="0" fontId="15" fillId="0" borderId="0" xfId="5" applyFont="1" applyFill="1" applyBorder="1" applyAlignment="1">
      <alignment vertical="center"/>
    </xf>
    <xf numFmtId="3" fontId="15" fillId="0" borderId="0" xfId="5" applyNumberFormat="1" applyFont="1" applyFill="1"/>
    <xf numFmtId="49" fontId="7" fillId="0" borderId="0" xfId="5" applyNumberFormat="1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0" fontId="2" fillId="0" borderId="0" xfId="5" applyFont="1" applyProtection="1"/>
    <xf numFmtId="0" fontId="8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7" fillId="0" borderId="13" xfId="1" applyFont="1" applyBorder="1"/>
    <xf numFmtId="0" fontId="2" fillId="0" borderId="13" xfId="1" applyFont="1" applyBorder="1" applyAlignment="1">
      <alignment horizontal="center"/>
    </xf>
    <xf numFmtId="0" fontId="2" fillId="0" borderId="0" xfId="1" applyFont="1" applyFill="1" applyAlignment="1">
      <alignment horizontal="right"/>
    </xf>
    <xf numFmtId="0" fontId="13" fillId="0" borderId="0" xfId="1" applyFont="1" applyAlignment="1">
      <alignment horizontal="center"/>
    </xf>
    <xf numFmtId="0" fontId="3" fillId="0" borderId="0" xfId="1" applyFont="1"/>
    <xf numFmtId="3" fontId="9" fillId="0" borderId="2" xfId="1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wrapText="1"/>
    </xf>
    <xf numFmtId="0" fontId="9" fillId="0" borderId="1" xfId="1" applyFont="1" applyFill="1" applyBorder="1" applyAlignment="1"/>
    <xf numFmtId="0" fontId="9" fillId="0" borderId="1" xfId="1" applyFont="1" applyFill="1" applyBorder="1" applyAlignment="1">
      <alignment wrapText="1"/>
    </xf>
    <xf numFmtId="3" fontId="9" fillId="0" borderId="9" xfId="1" applyNumberFormat="1" applyFont="1" applyFill="1" applyBorder="1" applyAlignment="1">
      <alignment horizontal="right" vertical="center"/>
    </xf>
    <xf numFmtId="0" fontId="13" fillId="0" borderId="0" xfId="1" applyFont="1" applyBorder="1" applyAlignment="1">
      <alignment horizontal="center" vertical="center" textRotation="90" wrapText="1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8" fillId="0" borderId="2" xfId="1" applyFont="1" applyFill="1" applyBorder="1" applyAlignment="1">
      <alignment horizontal="center" vertical="center" textRotation="90" wrapText="1"/>
    </xf>
    <xf numFmtId="0" fontId="8" fillId="0" borderId="4" xfId="1" applyFont="1" applyFill="1" applyBorder="1" applyAlignment="1">
      <alignment horizontal="center" vertical="center" textRotation="90" wrapText="1"/>
    </xf>
    <xf numFmtId="0" fontId="8" fillId="0" borderId="3" xfId="1" applyFont="1" applyFill="1" applyBorder="1" applyAlignment="1">
      <alignment horizontal="center" vertical="center" textRotation="90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textRotation="90" wrapText="1"/>
    </xf>
    <xf numFmtId="0" fontId="9" fillId="0" borderId="3" xfId="1" applyFont="1" applyFill="1" applyBorder="1" applyAlignment="1">
      <alignment horizontal="center" vertical="center" textRotation="90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14" xfId="1" applyFont="1" applyFill="1" applyBorder="1" applyAlignment="1">
      <alignment horizontal="center" vertical="center" textRotation="90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textRotation="90" wrapText="1"/>
    </xf>
    <xf numFmtId="0" fontId="8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9" fillId="0" borderId="4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/>
    </xf>
    <xf numFmtId="0" fontId="2" fillId="0" borderId="4" xfId="1" applyBorder="1" applyAlignment="1">
      <alignment horizontal="center" vertical="center" textRotation="90" wrapText="1"/>
    </xf>
    <xf numFmtId="0" fontId="2" fillId="0" borderId="3" xfId="1" applyBorder="1" applyAlignment="1">
      <alignment horizontal="center" vertical="center" textRotation="90" wrapText="1"/>
    </xf>
    <xf numFmtId="0" fontId="2" fillId="0" borderId="4" xfId="1" applyBorder="1" applyAlignment="1">
      <alignment vertical="center" wrapText="1"/>
    </xf>
    <xf numFmtId="0" fontId="2" fillId="0" borderId="3" xfId="1" applyBorder="1" applyAlignment="1">
      <alignment vertical="center" wrapText="1"/>
    </xf>
    <xf numFmtId="0" fontId="2" fillId="0" borderId="4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vertical="center"/>
    </xf>
    <xf numFmtId="0" fontId="2" fillId="0" borderId="3" xfId="1" applyBorder="1" applyAlignment="1">
      <alignment vertical="center"/>
    </xf>
    <xf numFmtId="0" fontId="1" fillId="0" borderId="4" xfId="3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3" fillId="0" borderId="0" xfId="5" applyFont="1" applyFill="1" applyAlignment="1">
      <alignment horizontal="center"/>
    </xf>
    <xf numFmtId="0" fontId="2" fillId="0" borderId="4" xfId="1" applyBorder="1" applyAlignment="1"/>
    <xf numFmtId="0" fontId="2" fillId="0" borderId="3" xfId="1" applyBorder="1" applyAlignment="1"/>
    <xf numFmtId="0" fontId="13" fillId="0" borderId="2" xfId="1" applyFont="1" applyBorder="1" applyAlignment="1">
      <alignment horizontal="center" vertical="center" textRotation="90" wrapText="1"/>
    </xf>
    <xf numFmtId="0" fontId="13" fillId="0" borderId="4" xfId="1" applyFont="1" applyBorder="1" applyAlignment="1">
      <alignment horizontal="center" vertical="center" textRotation="90" wrapText="1"/>
    </xf>
    <xf numFmtId="0" fontId="13" fillId="0" borderId="3" xfId="1" applyFont="1" applyBorder="1" applyAlignment="1">
      <alignment horizontal="center" vertical="center" textRotation="90" wrapText="1"/>
    </xf>
    <xf numFmtId="0" fontId="8" fillId="0" borderId="2" xfId="3" applyFont="1" applyBorder="1" applyAlignment="1">
      <alignment horizontal="center" vertical="center" textRotation="90" wrapText="1"/>
    </xf>
    <xf numFmtId="0" fontId="8" fillId="0" borderId="4" xfId="3" applyFont="1" applyBorder="1" applyAlignment="1">
      <alignment horizontal="center" vertical="center" textRotation="90" wrapText="1"/>
    </xf>
    <xf numFmtId="0" fontId="8" fillId="0" borderId="3" xfId="3" applyFont="1" applyBorder="1" applyAlignment="1">
      <alignment horizontal="center" vertical="center" textRotation="90" wrapText="1"/>
    </xf>
    <xf numFmtId="0" fontId="6" fillId="0" borderId="2" xfId="3" applyFont="1" applyBorder="1" applyAlignment="1">
      <alignment horizontal="center" vertical="center" wrapText="1"/>
    </xf>
    <xf numFmtId="0" fontId="18" fillId="0" borderId="0" xfId="0" applyFont="1" applyFill="1"/>
    <xf numFmtId="0" fontId="19" fillId="0" borderId="0" xfId="0" applyFont="1" applyBorder="1"/>
    <xf numFmtId="0" fontId="17" fillId="0" borderId="0" xfId="1" applyFont="1"/>
  </cellXfs>
  <cellStyles count="11">
    <cellStyle name="Normal" xfId="0" builtinId="0"/>
    <cellStyle name="Normal 2" xfId="1"/>
    <cellStyle name="Normal 2 2" xfId="4"/>
    <cellStyle name="Normal 2 3" xfId="7"/>
    <cellStyle name="Normal 3" xfId="8"/>
    <cellStyle name="Normal 4" xfId="9"/>
    <cellStyle name="Normal 4 2" xfId="5"/>
    <cellStyle name="Normal 5" xfId="3"/>
    <cellStyle name="Normal 6" xfId="10"/>
    <cellStyle name="Normal_ZDRAVSTVO-PLAN 2004 2" xfId="2"/>
    <cellStyle name="Normal_ZDRAVSTVO-PLAN 2004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mma\gkp\Dokument\Excel\Pror2002\PRIH-IZD-mj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mma\gkp\DOCUME~1\IVANIS~1\LOCALS~1\Temp\PRIH-IZD-mj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2"/>
  <sheetViews>
    <sheetView tabSelected="1" topLeftCell="A211" zoomScaleNormal="100" workbookViewId="0">
      <selection activeCell="A232" sqref="A232"/>
    </sheetView>
  </sheetViews>
  <sheetFormatPr defaultColWidth="9.140625" defaultRowHeight="12.75"/>
  <cols>
    <col min="1" max="1" width="9.5703125" style="2" customWidth="1"/>
    <col min="2" max="2" width="14.85546875" style="2" customWidth="1"/>
    <col min="3" max="3" width="16.42578125" style="12" customWidth="1"/>
    <col min="4" max="4" width="10.7109375" style="12" customWidth="1"/>
    <col min="5" max="5" width="38.42578125" style="13" customWidth="1"/>
    <col min="6" max="6" width="12.42578125" style="1" customWidth="1"/>
    <col min="7" max="7" width="12.140625" style="1" customWidth="1"/>
    <col min="8" max="13" width="12.5703125" style="1" customWidth="1"/>
    <col min="14" max="14" width="7.85546875" style="2" bestFit="1" customWidth="1"/>
    <col min="15" max="15" width="6.28515625" style="2" bestFit="1" customWidth="1"/>
    <col min="16" max="16" width="9.140625" style="2" customWidth="1"/>
    <col min="17" max="256" width="9.140625" style="2"/>
    <col min="257" max="257" width="9.5703125" style="2" customWidth="1"/>
    <col min="258" max="258" width="14.85546875" style="2" customWidth="1"/>
    <col min="259" max="259" width="16.42578125" style="2" customWidth="1"/>
    <col min="260" max="260" width="10.7109375" style="2" customWidth="1"/>
    <col min="261" max="261" width="38.42578125" style="2" customWidth="1"/>
    <col min="262" max="262" width="12.42578125" style="2" customWidth="1"/>
    <col min="263" max="263" width="12.140625" style="2" customWidth="1"/>
    <col min="264" max="269" width="12.5703125" style="2" customWidth="1"/>
    <col min="270" max="270" width="7.85546875" style="2" bestFit="1" customWidth="1"/>
    <col min="271" max="271" width="6.28515625" style="2" bestFit="1" customWidth="1"/>
    <col min="272" max="272" width="9.140625" style="2" customWidth="1"/>
    <col min="273" max="512" width="9.140625" style="2"/>
    <col min="513" max="513" width="9.5703125" style="2" customWidth="1"/>
    <col min="514" max="514" width="14.85546875" style="2" customWidth="1"/>
    <col min="515" max="515" width="16.42578125" style="2" customWidth="1"/>
    <col min="516" max="516" width="10.7109375" style="2" customWidth="1"/>
    <col min="517" max="517" width="38.42578125" style="2" customWidth="1"/>
    <col min="518" max="518" width="12.42578125" style="2" customWidth="1"/>
    <col min="519" max="519" width="12.140625" style="2" customWidth="1"/>
    <col min="520" max="525" width="12.5703125" style="2" customWidth="1"/>
    <col min="526" max="526" width="7.85546875" style="2" bestFit="1" customWidth="1"/>
    <col min="527" max="527" width="6.28515625" style="2" bestFit="1" customWidth="1"/>
    <col min="528" max="528" width="9.140625" style="2" customWidth="1"/>
    <col min="529" max="768" width="9.140625" style="2"/>
    <col min="769" max="769" width="9.5703125" style="2" customWidth="1"/>
    <col min="770" max="770" width="14.85546875" style="2" customWidth="1"/>
    <col min="771" max="771" width="16.42578125" style="2" customWidth="1"/>
    <col min="772" max="772" width="10.7109375" style="2" customWidth="1"/>
    <col min="773" max="773" width="38.42578125" style="2" customWidth="1"/>
    <col min="774" max="774" width="12.42578125" style="2" customWidth="1"/>
    <col min="775" max="775" width="12.140625" style="2" customWidth="1"/>
    <col min="776" max="781" width="12.5703125" style="2" customWidth="1"/>
    <col min="782" max="782" width="7.85546875" style="2" bestFit="1" customWidth="1"/>
    <col min="783" max="783" width="6.28515625" style="2" bestFit="1" customWidth="1"/>
    <col min="784" max="784" width="9.140625" style="2" customWidth="1"/>
    <col min="785" max="1024" width="9.140625" style="2"/>
    <col min="1025" max="1025" width="9.5703125" style="2" customWidth="1"/>
    <col min="1026" max="1026" width="14.85546875" style="2" customWidth="1"/>
    <col min="1027" max="1027" width="16.42578125" style="2" customWidth="1"/>
    <col min="1028" max="1028" width="10.7109375" style="2" customWidth="1"/>
    <col min="1029" max="1029" width="38.42578125" style="2" customWidth="1"/>
    <col min="1030" max="1030" width="12.42578125" style="2" customWidth="1"/>
    <col min="1031" max="1031" width="12.140625" style="2" customWidth="1"/>
    <col min="1032" max="1037" width="12.5703125" style="2" customWidth="1"/>
    <col min="1038" max="1038" width="7.85546875" style="2" bestFit="1" customWidth="1"/>
    <col min="1039" max="1039" width="6.28515625" style="2" bestFit="1" customWidth="1"/>
    <col min="1040" max="1040" width="9.140625" style="2" customWidth="1"/>
    <col min="1041" max="1280" width="9.140625" style="2"/>
    <col min="1281" max="1281" width="9.5703125" style="2" customWidth="1"/>
    <col min="1282" max="1282" width="14.85546875" style="2" customWidth="1"/>
    <col min="1283" max="1283" width="16.42578125" style="2" customWidth="1"/>
    <col min="1284" max="1284" width="10.7109375" style="2" customWidth="1"/>
    <col min="1285" max="1285" width="38.42578125" style="2" customWidth="1"/>
    <col min="1286" max="1286" width="12.42578125" style="2" customWidth="1"/>
    <col min="1287" max="1287" width="12.140625" style="2" customWidth="1"/>
    <col min="1288" max="1293" width="12.5703125" style="2" customWidth="1"/>
    <col min="1294" max="1294" width="7.85546875" style="2" bestFit="1" customWidth="1"/>
    <col min="1295" max="1295" width="6.28515625" style="2" bestFit="1" customWidth="1"/>
    <col min="1296" max="1296" width="9.140625" style="2" customWidth="1"/>
    <col min="1297" max="1536" width="9.140625" style="2"/>
    <col min="1537" max="1537" width="9.5703125" style="2" customWidth="1"/>
    <col min="1538" max="1538" width="14.85546875" style="2" customWidth="1"/>
    <col min="1539" max="1539" width="16.42578125" style="2" customWidth="1"/>
    <col min="1540" max="1540" width="10.7109375" style="2" customWidth="1"/>
    <col min="1541" max="1541" width="38.42578125" style="2" customWidth="1"/>
    <col min="1542" max="1542" width="12.42578125" style="2" customWidth="1"/>
    <col min="1543" max="1543" width="12.140625" style="2" customWidth="1"/>
    <col min="1544" max="1549" width="12.5703125" style="2" customWidth="1"/>
    <col min="1550" max="1550" width="7.85546875" style="2" bestFit="1" customWidth="1"/>
    <col min="1551" max="1551" width="6.28515625" style="2" bestFit="1" customWidth="1"/>
    <col min="1552" max="1552" width="9.140625" style="2" customWidth="1"/>
    <col min="1553" max="1792" width="9.140625" style="2"/>
    <col min="1793" max="1793" width="9.5703125" style="2" customWidth="1"/>
    <col min="1794" max="1794" width="14.85546875" style="2" customWidth="1"/>
    <col min="1795" max="1795" width="16.42578125" style="2" customWidth="1"/>
    <col min="1796" max="1796" width="10.7109375" style="2" customWidth="1"/>
    <col min="1797" max="1797" width="38.42578125" style="2" customWidth="1"/>
    <col min="1798" max="1798" width="12.42578125" style="2" customWidth="1"/>
    <col min="1799" max="1799" width="12.140625" style="2" customWidth="1"/>
    <col min="1800" max="1805" width="12.5703125" style="2" customWidth="1"/>
    <col min="1806" max="1806" width="7.85546875" style="2" bestFit="1" customWidth="1"/>
    <col min="1807" max="1807" width="6.28515625" style="2" bestFit="1" customWidth="1"/>
    <col min="1808" max="1808" width="9.140625" style="2" customWidth="1"/>
    <col min="1809" max="2048" width="9.140625" style="2"/>
    <col min="2049" max="2049" width="9.5703125" style="2" customWidth="1"/>
    <col min="2050" max="2050" width="14.85546875" style="2" customWidth="1"/>
    <col min="2051" max="2051" width="16.42578125" style="2" customWidth="1"/>
    <col min="2052" max="2052" width="10.7109375" style="2" customWidth="1"/>
    <col min="2053" max="2053" width="38.42578125" style="2" customWidth="1"/>
    <col min="2054" max="2054" width="12.42578125" style="2" customWidth="1"/>
    <col min="2055" max="2055" width="12.140625" style="2" customWidth="1"/>
    <col min="2056" max="2061" width="12.5703125" style="2" customWidth="1"/>
    <col min="2062" max="2062" width="7.85546875" style="2" bestFit="1" customWidth="1"/>
    <col min="2063" max="2063" width="6.28515625" style="2" bestFit="1" customWidth="1"/>
    <col min="2064" max="2064" width="9.140625" style="2" customWidth="1"/>
    <col min="2065" max="2304" width="9.140625" style="2"/>
    <col min="2305" max="2305" width="9.5703125" style="2" customWidth="1"/>
    <col min="2306" max="2306" width="14.85546875" style="2" customWidth="1"/>
    <col min="2307" max="2307" width="16.42578125" style="2" customWidth="1"/>
    <col min="2308" max="2308" width="10.7109375" style="2" customWidth="1"/>
    <col min="2309" max="2309" width="38.42578125" style="2" customWidth="1"/>
    <col min="2310" max="2310" width="12.42578125" style="2" customWidth="1"/>
    <col min="2311" max="2311" width="12.140625" style="2" customWidth="1"/>
    <col min="2312" max="2317" width="12.5703125" style="2" customWidth="1"/>
    <col min="2318" max="2318" width="7.85546875" style="2" bestFit="1" customWidth="1"/>
    <col min="2319" max="2319" width="6.28515625" style="2" bestFit="1" customWidth="1"/>
    <col min="2320" max="2320" width="9.140625" style="2" customWidth="1"/>
    <col min="2321" max="2560" width="9.140625" style="2"/>
    <col min="2561" max="2561" width="9.5703125" style="2" customWidth="1"/>
    <col min="2562" max="2562" width="14.85546875" style="2" customWidth="1"/>
    <col min="2563" max="2563" width="16.42578125" style="2" customWidth="1"/>
    <col min="2564" max="2564" width="10.7109375" style="2" customWidth="1"/>
    <col min="2565" max="2565" width="38.42578125" style="2" customWidth="1"/>
    <col min="2566" max="2566" width="12.42578125" style="2" customWidth="1"/>
    <col min="2567" max="2567" width="12.140625" style="2" customWidth="1"/>
    <col min="2568" max="2573" width="12.5703125" style="2" customWidth="1"/>
    <col min="2574" max="2574" width="7.85546875" style="2" bestFit="1" customWidth="1"/>
    <col min="2575" max="2575" width="6.28515625" style="2" bestFit="1" customWidth="1"/>
    <col min="2576" max="2576" width="9.140625" style="2" customWidth="1"/>
    <col min="2577" max="2816" width="9.140625" style="2"/>
    <col min="2817" max="2817" width="9.5703125" style="2" customWidth="1"/>
    <col min="2818" max="2818" width="14.85546875" style="2" customWidth="1"/>
    <col min="2819" max="2819" width="16.42578125" style="2" customWidth="1"/>
    <col min="2820" max="2820" width="10.7109375" style="2" customWidth="1"/>
    <col min="2821" max="2821" width="38.42578125" style="2" customWidth="1"/>
    <col min="2822" max="2822" width="12.42578125" style="2" customWidth="1"/>
    <col min="2823" max="2823" width="12.140625" style="2" customWidth="1"/>
    <col min="2824" max="2829" width="12.5703125" style="2" customWidth="1"/>
    <col min="2830" max="2830" width="7.85546875" style="2" bestFit="1" customWidth="1"/>
    <col min="2831" max="2831" width="6.28515625" style="2" bestFit="1" customWidth="1"/>
    <col min="2832" max="2832" width="9.140625" style="2" customWidth="1"/>
    <col min="2833" max="3072" width="9.140625" style="2"/>
    <col min="3073" max="3073" width="9.5703125" style="2" customWidth="1"/>
    <col min="3074" max="3074" width="14.85546875" style="2" customWidth="1"/>
    <col min="3075" max="3075" width="16.42578125" style="2" customWidth="1"/>
    <col min="3076" max="3076" width="10.7109375" style="2" customWidth="1"/>
    <col min="3077" max="3077" width="38.42578125" style="2" customWidth="1"/>
    <col min="3078" max="3078" width="12.42578125" style="2" customWidth="1"/>
    <col min="3079" max="3079" width="12.140625" style="2" customWidth="1"/>
    <col min="3080" max="3085" width="12.5703125" style="2" customWidth="1"/>
    <col min="3086" max="3086" width="7.85546875" style="2" bestFit="1" customWidth="1"/>
    <col min="3087" max="3087" width="6.28515625" style="2" bestFit="1" customWidth="1"/>
    <col min="3088" max="3088" width="9.140625" style="2" customWidth="1"/>
    <col min="3089" max="3328" width="9.140625" style="2"/>
    <col min="3329" max="3329" width="9.5703125" style="2" customWidth="1"/>
    <col min="3330" max="3330" width="14.85546875" style="2" customWidth="1"/>
    <col min="3331" max="3331" width="16.42578125" style="2" customWidth="1"/>
    <col min="3332" max="3332" width="10.7109375" style="2" customWidth="1"/>
    <col min="3333" max="3333" width="38.42578125" style="2" customWidth="1"/>
    <col min="3334" max="3334" width="12.42578125" style="2" customWidth="1"/>
    <col min="3335" max="3335" width="12.140625" style="2" customWidth="1"/>
    <col min="3336" max="3341" width="12.5703125" style="2" customWidth="1"/>
    <col min="3342" max="3342" width="7.85546875" style="2" bestFit="1" customWidth="1"/>
    <col min="3343" max="3343" width="6.28515625" style="2" bestFit="1" customWidth="1"/>
    <col min="3344" max="3344" width="9.140625" style="2" customWidth="1"/>
    <col min="3345" max="3584" width="9.140625" style="2"/>
    <col min="3585" max="3585" width="9.5703125" style="2" customWidth="1"/>
    <col min="3586" max="3586" width="14.85546875" style="2" customWidth="1"/>
    <col min="3587" max="3587" width="16.42578125" style="2" customWidth="1"/>
    <col min="3588" max="3588" width="10.7109375" style="2" customWidth="1"/>
    <col min="3589" max="3589" width="38.42578125" style="2" customWidth="1"/>
    <col min="3590" max="3590" width="12.42578125" style="2" customWidth="1"/>
    <col min="3591" max="3591" width="12.140625" style="2" customWidth="1"/>
    <col min="3592" max="3597" width="12.5703125" style="2" customWidth="1"/>
    <col min="3598" max="3598" width="7.85546875" style="2" bestFit="1" customWidth="1"/>
    <col min="3599" max="3599" width="6.28515625" style="2" bestFit="1" customWidth="1"/>
    <col min="3600" max="3600" width="9.140625" style="2" customWidth="1"/>
    <col min="3601" max="3840" width="9.140625" style="2"/>
    <col min="3841" max="3841" width="9.5703125" style="2" customWidth="1"/>
    <col min="3842" max="3842" width="14.85546875" style="2" customWidth="1"/>
    <col min="3843" max="3843" width="16.42578125" style="2" customWidth="1"/>
    <col min="3844" max="3844" width="10.7109375" style="2" customWidth="1"/>
    <col min="3845" max="3845" width="38.42578125" style="2" customWidth="1"/>
    <col min="3846" max="3846" width="12.42578125" style="2" customWidth="1"/>
    <col min="3847" max="3847" width="12.140625" style="2" customWidth="1"/>
    <col min="3848" max="3853" width="12.5703125" style="2" customWidth="1"/>
    <col min="3854" max="3854" width="7.85546875" style="2" bestFit="1" customWidth="1"/>
    <col min="3855" max="3855" width="6.28515625" style="2" bestFit="1" customWidth="1"/>
    <col min="3856" max="3856" width="9.140625" style="2" customWidth="1"/>
    <col min="3857" max="4096" width="9.140625" style="2"/>
    <col min="4097" max="4097" width="9.5703125" style="2" customWidth="1"/>
    <col min="4098" max="4098" width="14.85546875" style="2" customWidth="1"/>
    <col min="4099" max="4099" width="16.42578125" style="2" customWidth="1"/>
    <col min="4100" max="4100" width="10.7109375" style="2" customWidth="1"/>
    <col min="4101" max="4101" width="38.42578125" style="2" customWidth="1"/>
    <col min="4102" max="4102" width="12.42578125" style="2" customWidth="1"/>
    <col min="4103" max="4103" width="12.140625" style="2" customWidth="1"/>
    <col min="4104" max="4109" width="12.5703125" style="2" customWidth="1"/>
    <col min="4110" max="4110" width="7.85546875" style="2" bestFit="1" customWidth="1"/>
    <col min="4111" max="4111" width="6.28515625" style="2" bestFit="1" customWidth="1"/>
    <col min="4112" max="4112" width="9.140625" style="2" customWidth="1"/>
    <col min="4113" max="4352" width="9.140625" style="2"/>
    <col min="4353" max="4353" width="9.5703125" style="2" customWidth="1"/>
    <col min="4354" max="4354" width="14.85546875" style="2" customWidth="1"/>
    <col min="4355" max="4355" width="16.42578125" style="2" customWidth="1"/>
    <col min="4356" max="4356" width="10.7109375" style="2" customWidth="1"/>
    <col min="4357" max="4357" width="38.42578125" style="2" customWidth="1"/>
    <col min="4358" max="4358" width="12.42578125" style="2" customWidth="1"/>
    <col min="4359" max="4359" width="12.140625" style="2" customWidth="1"/>
    <col min="4360" max="4365" width="12.5703125" style="2" customWidth="1"/>
    <col min="4366" max="4366" width="7.85546875" style="2" bestFit="1" customWidth="1"/>
    <col min="4367" max="4367" width="6.28515625" style="2" bestFit="1" customWidth="1"/>
    <col min="4368" max="4368" width="9.140625" style="2" customWidth="1"/>
    <col min="4369" max="4608" width="9.140625" style="2"/>
    <col min="4609" max="4609" width="9.5703125" style="2" customWidth="1"/>
    <col min="4610" max="4610" width="14.85546875" style="2" customWidth="1"/>
    <col min="4611" max="4611" width="16.42578125" style="2" customWidth="1"/>
    <col min="4612" max="4612" width="10.7109375" style="2" customWidth="1"/>
    <col min="4613" max="4613" width="38.42578125" style="2" customWidth="1"/>
    <col min="4614" max="4614" width="12.42578125" style="2" customWidth="1"/>
    <col min="4615" max="4615" width="12.140625" style="2" customWidth="1"/>
    <col min="4616" max="4621" width="12.5703125" style="2" customWidth="1"/>
    <col min="4622" max="4622" width="7.85546875" style="2" bestFit="1" customWidth="1"/>
    <col min="4623" max="4623" width="6.28515625" style="2" bestFit="1" customWidth="1"/>
    <col min="4624" max="4624" width="9.140625" style="2" customWidth="1"/>
    <col min="4625" max="4864" width="9.140625" style="2"/>
    <col min="4865" max="4865" width="9.5703125" style="2" customWidth="1"/>
    <col min="4866" max="4866" width="14.85546875" style="2" customWidth="1"/>
    <col min="4867" max="4867" width="16.42578125" style="2" customWidth="1"/>
    <col min="4868" max="4868" width="10.7109375" style="2" customWidth="1"/>
    <col min="4869" max="4869" width="38.42578125" style="2" customWidth="1"/>
    <col min="4870" max="4870" width="12.42578125" style="2" customWidth="1"/>
    <col min="4871" max="4871" width="12.140625" style="2" customWidth="1"/>
    <col min="4872" max="4877" width="12.5703125" style="2" customWidth="1"/>
    <col min="4878" max="4878" width="7.85546875" style="2" bestFit="1" customWidth="1"/>
    <col min="4879" max="4879" width="6.28515625" style="2" bestFit="1" customWidth="1"/>
    <col min="4880" max="4880" width="9.140625" style="2" customWidth="1"/>
    <col min="4881" max="5120" width="9.140625" style="2"/>
    <col min="5121" max="5121" width="9.5703125" style="2" customWidth="1"/>
    <col min="5122" max="5122" width="14.85546875" style="2" customWidth="1"/>
    <col min="5123" max="5123" width="16.42578125" style="2" customWidth="1"/>
    <col min="5124" max="5124" width="10.7109375" style="2" customWidth="1"/>
    <col min="5125" max="5125" width="38.42578125" style="2" customWidth="1"/>
    <col min="5126" max="5126" width="12.42578125" style="2" customWidth="1"/>
    <col min="5127" max="5127" width="12.140625" style="2" customWidth="1"/>
    <col min="5128" max="5133" width="12.5703125" style="2" customWidth="1"/>
    <col min="5134" max="5134" width="7.85546875" style="2" bestFit="1" customWidth="1"/>
    <col min="5135" max="5135" width="6.28515625" style="2" bestFit="1" customWidth="1"/>
    <col min="5136" max="5136" width="9.140625" style="2" customWidth="1"/>
    <col min="5137" max="5376" width="9.140625" style="2"/>
    <col min="5377" max="5377" width="9.5703125" style="2" customWidth="1"/>
    <col min="5378" max="5378" width="14.85546875" style="2" customWidth="1"/>
    <col min="5379" max="5379" width="16.42578125" style="2" customWidth="1"/>
    <col min="5380" max="5380" width="10.7109375" style="2" customWidth="1"/>
    <col min="5381" max="5381" width="38.42578125" style="2" customWidth="1"/>
    <col min="5382" max="5382" width="12.42578125" style="2" customWidth="1"/>
    <col min="5383" max="5383" width="12.140625" style="2" customWidth="1"/>
    <col min="5384" max="5389" width="12.5703125" style="2" customWidth="1"/>
    <col min="5390" max="5390" width="7.85546875" style="2" bestFit="1" customWidth="1"/>
    <col min="5391" max="5391" width="6.28515625" style="2" bestFit="1" customWidth="1"/>
    <col min="5392" max="5392" width="9.140625" style="2" customWidth="1"/>
    <col min="5393" max="5632" width="9.140625" style="2"/>
    <col min="5633" max="5633" width="9.5703125" style="2" customWidth="1"/>
    <col min="5634" max="5634" width="14.85546875" style="2" customWidth="1"/>
    <col min="5635" max="5635" width="16.42578125" style="2" customWidth="1"/>
    <col min="5636" max="5636" width="10.7109375" style="2" customWidth="1"/>
    <col min="5637" max="5637" width="38.42578125" style="2" customWidth="1"/>
    <col min="5638" max="5638" width="12.42578125" style="2" customWidth="1"/>
    <col min="5639" max="5639" width="12.140625" style="2" customWidth="1"/>
    <col min="5640" max="5645" width="12.5703125" style="2" customWidth="1"/>
    <col min="5646" max="5646" width="7.85546875" style="2" bestFit="1" customWidth="1"/>
    <col min="5647" max="5647" width="6.28515625" style="2" bestFit="1" customWidth="1"/>
    <col min="5648" max="5648" width="9.140625" style="2" customWidth="1"/>
    <col min="5649" max="5888" width="9.140625" style="2"/>
    <col min="5889" max="5889" width="9.5703125" style="2" customWidth="1"/>
    <col min="5890" max="5890" width="14.85546875" style="2" customWidth="1"/>
    <col min="5891" max="5891" width="16.42578125" style="2" customWidth="1"/>
    <col min="5892" max="5892" width="10.7109375" style="2" customWidth="1"/>
    <col min="5893" max="5893" width="38.42578125" style="2" customWidth="1"/>
    <col min="5894" max="5894" width="12.42578125" style="2" customWidth="1"/>
    <col min="5895" max="5895" width="12.140625" style="2" customWidth="1"/>
    <col min="5896" max="5901" width="12.5703125" style="2" customWidth="1"/>
    <col min="5902" max="5902" width="7.85546875" style="2" bestFit="1" customWidth="1"/>
    <col min="5903" max="5903" width="6.28515625" style="2" bestFit="1" customWidth="1"/>
    <col min="5904" max="5904" width="9.140625" style="2" customWidth="1"/>
    <col min="5905" max="6144" width="9.140625" style="2"/>
    <col min="6145" max="6145" width="9.5703125" style="2" customWidth="1"/>
    <col min="6146" max="6146" width="14.85546875" style="2" customWidth="1"/>
    <col min="6147" max="6147" width="16.42578125" style="2" customWidth="1"/>
    <col min="6148" max="6148" width="10.7109375" style="2" customWidth="1"/>
    <col min="6149" max="6149" width="38.42578125" style="2" customWidth="1"/>
    <col min="6150" max="6150" width="12.42578125" style="2" customWidth="1"/>
    <col min="6151" max="6151" width="12.140625" style="2" customWidth="1"/>
    <col min="6152" max="6157" width="12.5703125" style="2" customWidth="1"/>
    <col min="6158" max="6158" width="7.85546875" style="2" bestFit="1" customWidth="1"/>
    <col min="6159" max="6159" width="6.28515625" style="2" bestFit="1" customWidth="1"/>
    <col min="6160" max="6160" width="9.140625" style="2" customWidth="1"/>
    <col min="6161" max="6400" width="9.140625" style="2"/>
    <col min="6401" max="6401" width="9.5703125" style="2" customWidth="1"/>
    <col min="6402" max="6402" width="14.85546875" style="2" customWidth="1"/>
    <col min="6403" max="6403" width="16.42578125" style="2" customWidth="1"/>
    <col min="6404" max="6404" width="10.7109375" style="2" customWidth="1"/>
    <col min="6405" max="6405" width="38.42578125" style="2" customWidth="1"/>
    <col min="6406" max="6406" width="12.42578125" style="2" customWidth="1"/>
    <col min="6407" max="6407" width="12.140625" style="2" customWidth="1"/>
    <col min="6408" max="6413" width="12.5703125" style="2" customWidth="1"/>
    <col min="6414" max="6414" width="7.85546875" style="2" bestFit="1" customWidth="1"/>
    <col min="6415" max="6415" width="6.28515625" style="2" bestFit="1" customWidth="1"/>
    <col min="6416" max="6416" width="9.140625" style="2" customWidth="1"/>
    <col min="6417" max="6656" width="9.140625" style="2"/>
    <col min="6657" max="6657" width="9.5703125" style="2" customWidth="1"/>
    <col min="6658" max="6658" width="14.85546875" style="2" customWidth="1"/>
    <col min="6659" max="6659" width="16.42578125" style="2" customWidth="1"/>
    <col min="6660" max="6660" width="10.7109375" style="2" customWidth="1"/>
    <col min="6661" max="6661" width="38.42578125" style="2" customWidth="1"/>
    <col min="6662" max="6662" width="12.42578125" style="2" customWidth="1"/>
    <col min="6663" max="6663" width="12.140625" style="2" customWidth="1"/>
    <col min="6664" max="6669" width="12.5703125" style="2" customWidth="1"/>
    <col min="6670" max="6670" width="7.85546875" style="2" bestFit="1" customWidth="1"/>
    <col min="6671" max="6671" width="6.28515625" style="2" bestFit="1" customWidth="1"/>
    <col min="6672" max="6672" width="9.140625" style="2" customWidth="1"/>
    <col min="6673" max="6912" width="9.140625" style="2"/>
    <col min="6913" max="6913" width="9.5703125" style="2" customWidth="1"/>
    <col min="6914" max="6914" width="14.85546875" style="2" customWidth="1"/>
    <col min="6915" max="6915" width="16.42578125" style="2" customWidth="1"/>
    <col min="6916" max="6916" width="10.7109375" style="2" customWidth="1"/>
    <col min="6917" max="6917" width="38.42578125" style="2" customWidth="1"/>
    <col min="6918" max="6918" width="12.42578125" style="2" customWidth="1"/>
    <col min="6919" max="6919" width="12.140625" style="2" customWidth="1"/>
    <col min="6920" max="6925" width="12.5703125" style="2" customWidth="1"/>
    <col min="6926" max="6926" width="7.85546875" style="2" bestFit="1" customWidth="1"/>
    <col min="6927" max="6927" width="6.28515625" style="2" bestFit="1" customWidth="1"/>
    <col min="6928" max="6928" width="9.140625" style="2" customWidth="1"/>
    <col min="6929" max="7168" width="9.140625" style="2"/>
    <col min="7169" max="7169" width="9.5703125" style="2" customWidth="1"/>
    <col min="7170" max="7170" width="14.85546875" style="2" customWidth="1"/>
    <col min="7171" max="7171" width="16.42578125" style="2" customWidth="1"/>
    <col min="7172" max="7172" width="10.7109375" style="2" customWidth="1"/>
    <col min="7173" max="7173" width="38.42578125" style="2" customWidth="1"/>
    <col min="7174" max="7174" width="12.42578125" style="2" customWidth="1"/>
    <col min="7175" max="7175" width="12.140625" style="2" customWidth="1"/>
    <col min="7176" max="7181" width="12.5703125" style="2" customWidth="1"/>
    <col min="7182" max="7182" width="7.85546875" style="2" bestFit="1" customWidth="1"/>
    <col min="7183" max="7183" width="6.28515625" style="2" bestFit="1" customWidth="1"/>
    <col min="7184" max="7184" width="9.140625" style="2" customWidth="1"/>
    <col min="7185" max="7424" width="9.140625" style="2"/>
    <col min="7425" max="7425" width="9.5703125" style="2" customWidth="1"/>
    <col min="7426" max="7426" width="14.85546875" style="2" customWidth="1"/>
    <col min="7427" max="7427" width="16.42578125" style="2" customWidth="1"/>
    <col min="7428" max="7428" width="10.7109375" style="2" customWidth="1"/>
    <col min="7429" max="7429" width="38.42578125" style="2" customWidth="1"/>
    <col min="7430" max="7430" width="12.42578125" style="2" customWidth="1"/>
    <col min="7431" max="7431" width="12.140625" style="2" customWidth="1"/>
    <col min="7432" max="7437" width="12.5703125" style="2" customWidth="1"/>
    <col min="7438" max="7438" width="7.85546875" style="2" bestFit="1" customWidth="1"/>
    <col min="7439" max="7439" width="6.28515625" style="2" bestFit="1" customWidth="1"/>
    <col min="7440" max="7440" width="9.140625" style="2" customWidth="1"/>
    <col min="7441" max="7680" width="9.140625" style="2"/>
    <col min="7681" max="7681" width="9.5703125" style="2" customWidth="1"/>
    <col min="7682" max="7682" width="14.85546875" style="2" customWidth="1"/>
    <col min="7683" max="7683" width="16.42578125" style="2" customWidth="1"/>
    <col min="7684" max="7684" width="10.7109375" style="2" customWidth="1"/>
    <col min="7685" max="7685" width="38.42578125" style="2" customWidth="1"/>
    <col min="7686" max="7686" width="12.42578125" style="2" customWidth="1"/>
    <col min="7687" max="7687" width="12.140625" style="2" customWidth="1"/>
    <col min="7688" max="7693" width="12.5703125" style="2" customWidth="1"/>
    <col min="7694" max="7694" width="7.85546875" style="2" bestFit="1" customWidth="1"/>
    <col min="7695" max="7695" width="6.28515625" style="2" bestFit="1" customWidth="1"/>
    <col min="7696" max="7696" width="9.140625" style="2" customWidth="1"/>
    <col min="7697" max="7936" width="9.140625" style="2"/>
    <col min="7937" max="7937" width="9.5703125" style="2" customWidth="1"/>
    <col min="7938" max="7938" width="14.85546875" style="2" customWidth="1"/>
    <col min="7939" max="7939" width="16.42578125" style="2" customWidth="1"/>
    <col min="7940" max="7940" width="10.7109375" style="2" customWidth="1"/>
    <col min="7941" max="7941" width="38.42578125" style="2" customWidth="1"/>
    <col min="7942" max="7942" width="12.42578125" style="2" customWidth="1"/>
    <col min="7943" max="7943" width="12.140625" style="2" customWidth="1"/>
    <col min="7944" max="7949" width="12.5703125" style="2" customWidth="1"/>
    <col min="7950" max="7950" width="7.85546875" style="2" bestFit="1" customWidth="1"/>
    <col min="7951" max="7951" width="6.28515625" style="2" bestFit="1" customWidth="1"/>
    <col min="7952" max="7952" width="9.140625" style="2" customWidth="1"/>
    <col min="7953" max="8192" width="9.140625" style="2"/>
    <col min="8193" max="8193" width="9.5703125" style="2" customWidth="1"/>
    <col min="8194" max="8194" width="14.85546875" style="2" customWidth="1"/>
    <col min="8195" max="8195" width="16.42578125" style="2" customWidth="1"/>
    <col min="8196" max="8196" width="10.7109375" style="2" customWidth="1"/>
    <col min="8197" max="8197" width="38.42578125" style="2" customWidth="1"/>
    <col min="8198" max="8198" width="12.42578125" style="2" customWidth="1"/>
    <col min="8199" max="8199" width="12.140625" style="2" customWidth="1"/>
    <col min="8200" max="8205" width="12.5703125" style="2" customWidth="1"/>
    <col min="8206" max="8206" width="7.85546875" style="2" bestFit="1" customWidth="1"/>
    <col min="8207" max="8207" width="6.28515625" style="2" bestFit="1" customWidth="1"/>
    <col min="8208" max="8208" width="9.140625" style="2" customWidth="1"/>
    <col min="8209" max="8448" width="9.140625" style="2"/>
    <col min="8449" max="8449" width="9.5703125" style="2" customWidth="1"/>
    <col min="8450" max="8450" width="14.85546875" style="2" customWidth="1"/>
    <col min="8451" max="8451" width="16.42578125" style="2" customWidth="1"/>
    <col min="8452" max="8452" width="10.7109375" style="2" customWidth="1"/>
    <col min="8453" max="8453" width="38.42578125" style="2" customWidth="1"/>
    <col min="8454" max="8454" width="12.42578125" style="2" customWidth="1"/>
    <col min="8455" max="8455" width="12.140625" style="2" customWidth="1"/>
    <col min="8456" max="8461" width="12.5703125" style="2" customWidth="1"/>
    <col min="8462" max="8462" width="7.85546875" style="2" bestFit="1" customWidth="1"/>
    <col min="8463" max="8463" width="6.28515625" style="2" bestFit="1" customWidth="1"/>
    <col min="8464" max="8464" width="9.140625" style="2" customWidth="1"/>
    <col min="8465" max="8704" width="9.140625" style="2"/>
    <col min="8705" max="8705" width="9.5703125" style="2" customWidth="1"/>
    <col min="8706" max="8706" width="14.85546875" style="2" customWidth="1"/>
    <col min="8707" max="8707" width="16.42578125" style="2" customWidth="1"/>
    <col min="8708" max="8708" width="10.7109375" style="2" customWidth="1"/>
    <col min="8709" max="8709" width="38.42578125" style="2" customWidth="1"/>
    <col min="8710" max="8710" width="12.42578125" style="2" customWidth="1"/>
    <col min="8711" max="8711" width="12.140625" style="2" customWidth="1"/>
    <col min="8712" max="8717" width="12.5703125" style="2" customWidth="1"/>
    <col min="8718" max="8718" width="7.85546875" style="2" bestFit="1" customWidth="1"/>
    <col min="8719" max="8719" width="6.28515625" style="2" bestFit="1" customWidth="1"/>
    <col min="8720" max="8720" width="9.140625" style="2" customWidth="1"/>
    <col min="8721" max="8960" width="9.140625" style="2"/>
    <col min="8961" max="8961" width="9.5703125" style="2" customWidth="1"/>
    <col min="8962" max="8962" width="14.85546875" style="2" customWidth="1"/>
    <col min="8963" max="8963" width="16.42578125" style="2" customWidth="1"/>
    <col min="8964" max="8964" width="10.7109375" style="2" customWidth="1"/>
    <col min="8965" max="8965" width="38.42578125" style="2" customWidth="1"/>
    <col min="8966" max="8966" width="12.42578125" style="2" customWidth="1"/>
    <col min="8967" max="8967" width="12.140625" style="2" customWidth="1"/>
    <col min="8968" max="8973" width="12.5703125" style="2" customWidth="1"/>
    <col min="8974" max="8974" width="7.85546875" style="2" bestFit="1" customWidth="1"/>
    <col min="8975" max="8975" width="6.28515625" style="2" bestFit="1" customWidth="1"/>
    <col min="8976" max="8976" width="9.140625" style="2" customWidth="1"/>
    <col min="8977" max="9216" width="9.140625" style="2"/>
    <col min="9217" max="9217" width="9.5703125" style="2" customWidth="1"/>
    <col min="9218" max="9218" width="14.85546875" style="2" customWidth="1"/>
    <col min="9219" max="9219" width="16.42578125" style="2" customWidth="1"/>
    <col min="9220" max="9220" width="10.7109375" style="2" customWidth="1"/>
    <col min="9221" max="9221" width="38.42578125" style="2" customWidth="1"/>
    <col min="9222" max="9222" width="12.42578125" style="2" customWidth="1"/>
    <col min="9223" max="9223" width="12.140625" style="2" customWidth="1"/>
    <col min="9224" max="9229" width="12.5703125" style="2" customWidth="1"/>
    <col min="9230" max="9230" width="7.85546875" style="2" bestFit="1" customWidth="1"/>
    <col min="9231" max="9231" width="6.28515625" style="2" bestFit="1" customWidth="1"/>
    <col min="9232" max="9232" width="9.140625" style="2" customWidth="1"/>
    <col min="9233" max="9472" width="9.140625" style="2"/>
    <col min="9473" max="9473" width="9.5703125" style="2" customWidth="1"/>
    <col min="9474" max="9474" width="14.85546875" style="2" customWidth="1"/>
    <col min="9475" max="9475" width="16.42578125" style="2" customWidth="1"/>
    <col min="9476" max="9476" width="10.7109375" style="2" customWidth="1"/>
    <col min="9477" max="9477" width="38.42578125" style="2" customWidth="1"/>
    <col min="9478" max="9478" width="12.42578125" style="2" customWidth="1"/>
    <col min="9479" max="9479" width="12.140625" style="2" customWidth="1"/>
    <col min="9480" max="9485" width="12.5703125" style="2" customWidth="1"/>
    <col min="9486" max="9486" width="7.85546875" style="2" bestFit="1" customWidth="1"/>
    <col min="9487" max="9487" width="6.28515625" style="2" bestFit="1" customWidth="1"/>
    <col min="9488" max="9488" width="9.140625" style="2" customWidth="1"/>
    <col min="9489" max="9728" width="9.140625" style="2"/>
    <col min="9729" max="9729" width="9.5703125" style="2" customWidth="1"/>
    <col min="9730" max="9730" width="14.85546875" style="2" customWidth="1"/>
    <col min="9731" max="9731" width="16.42578125" style="2" customWidth="1"/>
    <col min="9732" max="9732" width="10.7109375" style="2" customWidth="1"/>
    <col min="9733" max="9733" width="38.42578125" style="2" customWidth="1"/>
    <col min="9734" max="9734" width="12.42578125" style="2" customWidth="1"/>
    <col min="9735" max="9735" width="12.140625" style="2" customWidth="1"/>
    <col min="9736" max="9741" width="12.5703125" style="2" customWidth="1"/>
    <col min="9742" max="9742" width="7.85546875" style="2" bestFit="1" customWidth="1"/>
    <col min="9743" max="9743" width="6.28515625" style="2" bestFit="1" customWidth="1"/>
    <col min="9744" max="9744" width="9.140625" style="2" customWidth="1"/>
    <col min="9745" max="9984" width="9.140625" style="2"/>
    <col min="9985" max="9985" width="9.5703125" style="2" customWidth="1"/>
    <col min="9986" max="9986" width="14.85546875" style="2" customWidth="1"/>
    <col min="9987" max="9987" width="16.42578125" style="2" customWidth="1"/>
    <col min="9988" max="9988" width="10.7109375" style="2" customWidth="1"/>
    <col min="9989" max="9989" width="38.42578125" style="2" customWidth="1"/>
    <col min="9990" max="9990" width="12.42578125" style="2" customWidth="1"/>
    <col min="9991" max="9991" width="12.140625" style="2" customWidth="1"/>
    <col min="9992" max="9997" width="12.5703125" style="2" customWidth="1"/>
    <col min="9998" max="9998" width="7.85546875" style="2" bestFit="1" customWidth="1"/>
    <col min="9999" max="9999" width="6.28515625" style="2" bestFit="1" customWidth="1"/>
    <col min="10000" max="10000" width="9.140625" style="2" customWidth="1"/>
    <col min="10001" max="10240" width="9.140625" style="2"/>
    <col min="10241" max="10241" width="9.5703125" style="2" customWidth="1"/>
    <col min="10242" max="10242" width="14.85546875" style="2" customWidth="1"/>
    <col min="10243" max="10243" width="16.42578125" style="2" customWidth="1"/>
    <col min="10244" max="10244" width="10.7109375" style="2" customWidth="1"/>
    <col min="10245" max="10245" width="38.42578125" style="2" customWidth="1"/>
    <col min="10246" max="10246" width="12.42578125" style="2" customWidth="1"/>
    <col min="10247" max="10247" width="12.140625" style="2" customWidth="1"/>
    <col min="10248" max="10253" width="12.5703125" style="2" customWidth="1"/>
    <col min="10254" max="10254" width="7.85546875" style="2" bestFit="1" customWidth="1"/>
    <col min="10255" max="10255" width="6.28515625" style="2" bestFit="1" customWidth="1"/>
    <col min="10256" max="10256" width="9.140625" style="2" customWidth="1"/>
    <col min="10257" max="10496" width="9.140625" style="2"/>
    <col min="10497" max="10497" width="9.5703125" style="2" customWidth="1"/>
    <col min="10498" max="10498" width="14.85546875" style="2" customWidth="1"/>
    <col min="10499" max="10499" width="16.42578125" style="2" customWidth="1"/>
    <col min="10500" max="10500" width="10.7109375" style="2" customWidth="1"/>
    <col min="10501" max="10501" width="38.42578125" style="2" customWidth="1"/>
    <col min="10502" max="10502" width="12.42578125" style="2" customWidth="1"/>
    <col min="10503" max="10503" width="12.140625" style="2" customWidth="1"/>
    <col min="10504" max="10509" width="12.5703125" style="2" customWidth="1"/>
    <col min="10510" max="10510" width="7.85546875" style="2" bestFit="1" customWidth="1"/>
    <col min="10511" max="10511" width="6.28515625" style="2" bestFit="1" customWidth="1"/>
    <col min="10512" max="10512" width="9.140625" style="2" customWidth="1"/>
    <col min="10513" max="10752" width="9.140625" style="2"/>
    <col min="10753" max="10753" width="9.5703125" style="2" customWidth="1"/>
    <col min="10754" max="10754" width="14.85546875" style="2" customWidth="1"/>
    <col min="10755" max="10755" width="16.42578125" style="2" customWidth="1"/>
    <col min="10756" max="10756" width="10.7109375" style="2" customWidth="1"/>
    <col min="10757" max="10757" width="38.42578125" style="2" customWidth="1"/>
    <col min="10758" max="10758" width="12.42578125" style="2" customWidth="1"/>
    <col min="10759" max="10759" width="12.140625" style="2" customWidth="1"/>
    <col min="10760" max="10765" width="12.5703125" style="2" customWidth="1"/>
    <col min="10766" max="10766" width="7.85546875" style="2" bestFit="1" customWidth="1"/>
    <col min="10767" max="10767" width="6.28515625" style="2" bestFit="1" customWidth="1"/>
    <col min="10768" max="10768" width="9.140625" style="2" customWidth="1"/>
    <col min="10769" max="11008" width="9.140625" style="2"/>
    <col min="11009" max="11009" width="9.5703125" style="2" customWidth="1"/>
    <col min="11010" max="11010" width="14.85546875" style="2" customWidth="1"/>
    <col min="11011" max="11011" width="16.42578125" style="2" customWidth="1"/>
    <col min="11012" max="11012" width="10.7109375" style="2" customWidth="1"/>
    <col min="11013" max="11013" width="38.42578125" style="2" customWidth="1"/>
    <col min="11014" max="11014" width="12.42578125" style="2" customWidth="1"/>
    <col min="11015" max="11015" width="12.140625" style="2" customWidth="1"/>
    <col min="11016" max="11021" width="12.5703125" style="2" customWidth="1"/>
    <col min="11022" max="11022" width="7.85546875" style="2" bestFit="1" customWidth="1"/>
    <col min="11023" max="11023" width="6.28515625" style="2" bestFit="1" customWidth="1"/>
    <col min="11024" max="11024" width="9.140625" style="2" customWidth="1"/>
    <col min="11025" max="11264" width="9.140625" style="2"/>
    <col min="11265" max="11265" width="9.5703125" style="2" customWidth="1"/>
    <col min="11266" max="11266" width="14.85546875" style="2" customWidth="1"/>
    <col min="11267" max="11267" width="16.42578125" style="2" customWidth="1"/>
    <col min="11268" max="11268" width="10.7109375" style="2" customWidth="1"/>
    <col min="11269" max="11269" width="38.42578125" style="2" customWidth="1"/>
    <col min="11270" max="11270" width="12.42578125" style="2" customWidth="1"/>
    <col min="11271" max="11271" width="12.140625" style="2" customWidth="1"/>
    <col min="11272" max="11277" width="12.5703125" style="2" customWidth="1"/>
    <col min="11278" max="11278" width="7.85546875" style="2" bestFit="1" customWidth="1"/>
    <col min="11279" max="11279" width="6.28515625" style="2" bestFit="1" customWidth="1"/>
    <col min="11280" max="11280" width="9.140625" style="2" customWidth="1"/>
    <col min="11281" max="11520" width="9.140625" style="2"/>
    <col min="11521" max="11521" width="9.5703125" style="2" customWidth="1"/>
    <col min="11522" max="11522" width="14.85546875" style="2" customWidth="1"/>
    <col min="11523" max="11523" width="16.42578125" style="2" customWidth="1"/>
    <col min="11524" max="11524" width="10.7109375" style="2" customWidth="1"/>
    <col min="11525" max="11525" width="38.42578125" style="2" customWidth="1"/>
    <col min="11526" max="11526" width="12.42578125" style="2" customWidth="1"/>
    <col min="11527" max="11527" width="12.140625" style="2" customWidth="1"/>
    <col min="11528" max="11533" width="12.5703125" style="2" customWidth="1"/>
    <col min="11534" max="11534" width="7.85546875" style="2" bestFit="1" customWidth="1"/>
    <col min="11535" max="11535" width="6.28515625" style="2" bestFit="1" customWidth="1"/>
    <col min="11536" max="11536" width="9.140625" style="2" customWidth="1"/>
    <col min="11537" max="11776" width="9.140625" style="2"/>
    <col min="11777" max="11777" width="9.5703125" style="2" customWidth="1"/>
    <col min="11778" max="11778" width="14.85546875" style="2" customWidth="1"/>
    <col min="11779" max="11779" width="16.42578125" style="2" customWidth="1"/>
    <col min="11780" max="11780" width="10.7109375" style="2" customWidth="1"/>
    <col min="11781" max="11781" width="38.42578125" style="2" customWidth="1"/>
    <col min="11782" max="11782" width="12.42578125" style="2" customWidth="1"/>
    <col min="11783" max="11783" width="12.140625" style="2" customWidth="1"/>
    <col min="11784" max="11789" width="12.5703125" style="2" customWidth="1"/>
    <col min="11790" max="11790" width="7.85546875" style="2" bestFit="1" customWidth="1"/>
    <col min="11791" max="11791" width="6.28515625" style="2" bestFit="1" customWidth="1"/>
    <col min="11792" max="11792" width="9.140625" style="2" customWidth="1"/>
    <col min="11793" max="12032" width="9.140625" style="2"/>
    <col min="12033" max="12033" width="9.5703125" style="2" customWidth="1"/>
    <col min="12034" max="12034" width="14.85546875" style="2" customWidth="1"/>
    <col min="12035" max="12035" width="16.42578125" style="2" customWidth="1"/>
    <col min="12036" max="12036" width="10.7109375" style="2" customWidth="1"/>
    <col min="12037" max="12037" width="38.42578125" style="2" customWidth="1"/>
    <col min="12038" max="12038" width="12.42578125" style="2" customWidth="1"/>
    <col min="12039" max="12039" width="12.140625" style="2" customWidth="1"/>
    <col min="12040" max="12045" width="12.5703125" style="2" customWidth="1"/>
    <col min="12046" max="12046" width="7.85546875" style="2" bestFit="1" customWidth="1"/>
    <col min="12047" max="12047" width="6.28515625" style="2" bestFit="1" customWidth="1"/>
    <col min="12048" max="12048" width="9.140625" style="2" customWidth="1"/>
    <col min="12049" max="12288" width="9.140625" style="2"/>
    <col min="12289" max="12289" width="9.5703125" style="2" customWidth="1"/>
    <col min="12290" max="12290" width="14.85546875" style="2" customWidth="1"/>
    <col min="12291" max="12291" width="16.42578125" style="2" customWidth="1"/>
    <col min="12292" max="12292" width="10.7109375" style="2" customWidth="1"/>
    <col min="12293" max="12293" width="38.42578125" style="2" customWidth="1"/>
    <col min="12294" max="12294" width="12.42578125" style="2" customWidth="1"/>
    <col min="12295" max="12295" width="12.140625" style="2" customWidth="1"/>
    <col min="12296" max="12301" width="12.5703125" style="2" customWidth="1"/>
    <col min="12302" max="12302" width="7.85546875" style="2" bestFit="1" customWidth="1"/>
    <col min="12303" max="12303" width="6.28515625" style="2" bestFit="1" customWidth="1"/>
    <col min="12304" max="12304" width="9.140625" style="2" customWidth="1"/>
    <col min="12305" max="12544" width="9.140625" style="2"/>
    <col min="12545" max="12545" width="9.5703125" style="2" customWidth="1"/>
    <col min="12546" max="12546" width="14.85546875" style="2" customWidth="1"/>
    <col min="12547" max="12547" width="16.42578125" style="2" customWidth="1"/>
    <col min="12548" max="12548" width="10.7109375" style="2" customWidth="1"/>
    <col min="12549" max="12549" width="38.42578125" style="2" customWidth="1"/>
    <col min="12550" max="12550" width="12.42578125" style="2" customWidth="1"/>
    <col min="12551" max="12551" width="12.140625" style="2" customWidth="1"/>
    <col min="12552" max="12557" width="12.5703125" style="2" customWidth="1"/>
    <col min="12558" max="12558" width="7.85546875" style="2" bestFit="1" customWidth="1"/>
    <col min="12559" max="12559" width="6.28515625" style="2" bestFit="1" customWidth="1"/>
    <col min="12560" max="12560" width="9.140625" style="2" customWidth="1"/>
    <col min="12561" max="12800" width="9.140625" style="2"/>
    <col min="12801" max="12801" width="9.5703125" style="2" customWidth="1"/>
    <col min="12802" max="12802" width="14.85546875" style="2" customWidth="1"/>
    <col min="12803" max="12803" width="16.42578125" style="2" customWidth="1"/>
    <col min="12804" max="12804" width="10.7109375" style="2" customWidth="1"/>
    <col min="12805" max="12805" width="38.42578125" style="2" customWidth="1"/>
    <col min="12806" max="12806" width="12.42578125" style="2" customWidth="1"/>
    <col min="12807" max="12807" width="12.140625" style="2" customWidth="1"/>
    <col min="12808" max="12813" width="12.5703125" style="2" customWidth="1"/>
    <col min="12814" max="12814" width="7.85546875" style="2" bestFit="1" customWidth="1"/>
    <col min="12815" max="12815" width="6.28515625" style="2" bestFit="1" customWidth="1"/>
    <col min="12816" max="12816" width="9.140625" style="2" customWidth="1"/>
    <col min="12817" max="13056" width="9.140625" style="2"/>
    <col min="13057" max="13057" width="9.5703125" style="2" customWidth="1"/>
    <col min="13058" max="13058" width="14.85546875" style="2" customWidth="1"/>
    <col min="13059" max="13059" width="16.42578125" style="2" customWidth="1"/>
    <col min="13060" max="13060" width="10.7109375" style="2" customWidth="1"/>
    <col min="13061" max="13061" width="38.42578125" style="2" customWidth="1"/>
    <col min="13062" max="13062" width="12.42578125" style="2" customWidth="1"/>
    <col min="13063" max="13063" width="12.140625" style="2" customWidth="1"/>
    <col min="13064" max="13069" width="12.5703125" style="2" customWidth="1"/>
    <col min="13070" max="13070" width="7.85546875" style="2" bestFit="1" customWidth="1"/>
    <col min="13071" max="13071" width="6.28515625" style="2" bestFit="1" customWidth="1"/>
    <col min="13072" max="13072" width="9.140625" style="2" customWidth="1"/>
    <col min="13073" max="13312" width="9.140625" style="2"/>
    <col min="13313" max="13313" width="9.5703125" style="2" customWidth="1"/>
    <col min="13314" max="13314" width="14.85546875" style="2" customWidth="1"/>
    <col min="13315" max="13315" width="16.42578125" style="2" customWidth="1"/>
    <col min="13316" max="13316" width="10.7109375" style="2" customWidth="1"/>
    <col min="13317" max="13317" width="38.42578125" style="2" customWidth="1"/>
    <col min="13318" max="13318" width="12.42578125" style="2" customWidth="1"/>
    <col min="13319" max="13319" width="12.140625" style="2" customWidth="1"/>
    <col min="13320" max="13325" width="12.5703125" style="2" customWidth="1"/>
    <col min="13326" max="13326" width="7.85546875" style="2" bestFit="1" customWidth="1"/>
    <col min="13327" max="13327" width="6.28515625" style="2" bestFit="1" customWidth="1"/>
    <col min="13328" max="13328" width="9.140625" style="2" customWidth="1"/>
    <col min="13329" max="13568" width="9.140625" style="2"/>
    <col min="13569" max="13569" width="9.5703125" style="2" customWidth="1"/>
    <col min="13570" max="13570" width="14.85546875" style="2" customWidth="1"/>
    <col min="13571" max="13571" width="16.42578125" style="2" customWidth="1"/>
    <col min="13572" max="13572" width="10.7109375" style="2" customWidth="1"/>
    <col min="13573" max="13573" width="38.42578125" style="2" customWidth="1"/>
    <col min="13574" max="13574" width="12.42578125" style="2" customWidth="1"/>
    <col min="13575" max="13575" width="12.140625" style="2" customWidth="1"/>
    <col min="13576" max="13581" width="12.5703125" style="2" customWidth="1"/>
    <col min="13582" max="13582" width="7.85546875" style="2" bestFit="1" customWidth="1"/>
    <col min="13583" max="13583" width="6.28515625" style="2" bestFit="1" customWidth="1"/>
    <col min="13584" max="13584" width="9.140625" style="2" customWidth="1"/>
    <col min="13585" max="13824" width="9.140625" style="2"/>
    <col min="13825" max="13825" width="9.5703125" style="2" customWidth="1"/>
    <col min="13826" max="13826" width="14.85546875" style="2" customWidth="1"/>
    <col min="13827" max="13827" width="16.42578125" style="2" customWidth="1"/>
    <col min="13828" max="13828" width="10.7109375" style="2" customWidth="1"/>
    <col min="13829" max="13829" width="38.42578125" style="2" customWidth="1"/>
    <col min="13830" max="13830" width="12.42578125" style="2" customWidth="1"/>
    <col min="13831" max="13831" width="12.140625" style="2" customWidth="1"/>
    <col min="13832" max="13837" width="12.5703125" style="2" customWidth="1"/>
    <col min="13838" max="13838" width="7.85546875" style="2" bestFit="1" customWidth="1"/>
    <col min="13839" max="13839" width="6.28515625" style="2" bestFit="1" customWidth="1"/>
    <col min="13840" max="13840" width="9.140625" style="2" customWidth="1"/>
    <col min="13841" max="14080" width="9.140625" style="2"/>
    <col min="14081" max="14081" width="9.5703125" style="2" customWidth="1"/>
    <col min="14082" max="14082" width="14.85546875" style="2" customWidth="1"/>
    <col min="14083" max="14083" width="16.42578125" style="2" customWidth="1"/>
    <col min="14084" max="14084" width="10.7109375" style="2" customWidth="1"/>
    <col min="14085" max="14085" width="38.42578125" style="2" customWidth="1"/>
    <col min="14086" max="14086" width="12.42578125" style="2" customWidth="1"/>
    <col min="14087" max="14087" width="12.140625" style="2" customWidth="1"/>
    <col min="14088" max="14093" width="12.5703125" style="2" customWidth="1"/>
    <col min="14094" max="14094" width="7.85546875" style="2" bestFit="1" customWidth="1"/>
    <col min="14095" max="14095" width="6.28515625" style="2" bestFit="1" customWidth="1"/>
    <col min="14096" max="14096" width="9.140625" style="2" customWidth="1"/>
    <col min="14097" max="14336" width="9.140625" style="2"/>
    <col min="14337" max="14337" width="9.5703125" style="2" customWidth="1"/>
    <col min="14338" max="14338" width="14.85546875" style="2" customWidth="1"/>
    <col min="14339" max="14339" width="16.42578125" style="2" customWidth="1"/>
    <col min="14340" max="14340" width="10.7109375" style="2" customWidth="1"/>
    <col min="14341" max="14341" width="38.42578125" style="2" customWidth="1"/>
    <col min="14342" max="14342" width="12.42578125" style="2" customWidth="1"/>
    <col min="14343" max="14343" width="12.140625" style="2" customWidth="1"/>
    <col min="14344" max="14349" width="12.5703125" style="2" customWidth="1"/>
    <col min="14350" max="14350" width="7.85546875" style="2" bestFit="1" customWidth="1"/>
    <col min="14351" max="14351" width="6.28515625" style="2" bestFit="1" customWidth="1"/>
    <col min="14352" max="14352" width="9.140625" style="2" customWidth="1"/>
    <col min="14353" max="14592" width="9.140625" style="2"/>
    <col min="14593" max="14593" width="9.5703125" style="2" customWidth="1"/>
    <col min="14594" max="14594" width="14.85546875" style="2" customWidth="1"/>
    <col min="14595" max="14595" width="16.42578125" style="2" customWidth="1"/>
    <col min="14596" max="14596" width="10.7109375" style="2" customWidth="1"/>
    <col min="14597" max="14597" width="38.42578125" style="2" customWidth="1"/>
    <col min="14598" max="14598" width="12.42578125" style="2" customWidth="1"/>
    <col min="14599" max="14599" width="12.140625" style="2" customWidth="1"/>
    <col min="14600" max="14605" width="12.5703125" style="2" customWidth="1"/>
    <col min="14606" max="14606" width="7.85546875" style="2" bestFit="1" customWidth="1"/>
    <col min="14607" max="14607" width="6.28515625" style="2" bestFit="1" customWidth="1"/>
    <col min="14608" max="14608" width="9.140625" style="2" customWidth="1"/>
    <col min="14609" max="14848" width="9.140625" style="2"/>
    <col min="14849" max="14849" width="9.5703125" style="2" customWidth="1"/>
    <col min="14850" max="14850" width="14.85546875" style="2" customWidth="1"/>
    <col min="14851" max="14851" width="16.42578125" style="2" customWidth="1"/>
    <col min="14852" max="14852" width="10.7109375" style="2" customWidth="1"/>
    <col min="14853" max="14853" width="38.42578125" style="2" customWidth="1"/>
    <col min="14854" max="14854" width="12.42578125" style="2" customWidth="1"/>
    <col min="14855" max="14855" width="12.140625" style="2" customWidth="1"/>
    <col min="14856" max="14861" width="12.5703125" style="2" customWidth="1"/>
    <col min="14862" max="14862" width="7.85546875" style="2" bestFit="1" customWidth="1"/>
    <col min="14863" max="14863" width="6.28515625" style="2" bestFit="1" customWidth="1"/>
    <col min="14864" max="14864" width="9.140625" style="2" customWidth="1"/>
    <col min="14865" max="15104" width="9.140625" style="2"/>
    <col min="15105" max="15105" width="9.5703125" style="2" customWidth="1"/>
    <col min="15106" max="15106" width="14.85546875" style="2" customWidth="1"/>
    <col min="15107" max="15107" width="16.42578125" style="2" customWidth="1"/>
    <col min="15108" max="15108" width="10.7109375" style="2" customWidth="1"/>
    <col min="15109" max="15109" width="38.42578125" style="2" customWidth="1"/>
    <col min="15110" max="15110" width="12.42578125" style="2" customWidth="1"/>
    <col min="15111" max="15111" width="12.140625" style="2" customWidth="1"/>
    <col min="15112" max="15117" width="12.5703125" style="2" customWidth="1"/>
    <col min="15118" max="15118" width="7.85546875" style="2" bestFit="1" customWidth="1"/>
    <col min="15119" max="15119" width="6.28515625" style="2" bestFit="1" customWidth="1"/>
    <col min="15120" max="15120" width="9.140625" style="2" customWidth="1"/>
    <col min="15121" max="15360" width="9.140625" style="2"/>
    <col min="15361" max="15361" width="9.5703125" style="2" customWidth="1"/>
    <col min="15362" max="15362" width="14.85546875" style="2" customWidth="1"/>
    <col min="15363" max="15363" width="16.42578125" style="2" customWidth="1"/>
    <col min="15364" max="15364" width="10.7109375" style="2" customWidth="1"/>
    <col min="15365" max="15365" width="38.42578125" style="2" customWidth="1"/>
    <col min="15366" max="15366" width="12.42578125" style="2" customWidth="1"/>
    <col min="15367" max="15367" width="12.140625" style="2" customWidth="1"/>
    <col min="15368" max="15373" width="12.5703125" style="2" customWidth="1"/>
    <col min="15374" max="15374" width="7.85546875" style="2" bestFit="1" customWidth="1"/>
    <col min="15375" max="15375" width="6.28515625" style="2" bestFit="1" customWidth="1"/>
    <col min="15376" max="15376" width="9.140625" style="2" customWidth="1"/>
    <col min="15377" max="15616" width="9.140625" style="2"/>
    <col min="15617" max="15617" width="9.5703125" style="2" customWidth="1"/>
    <col min="15618" max="15618" width="14.85546875" style="2" customWidth="1"/>
    <col min="15619" max="15619" width="16.42578125" style="2" customWidth="1"/>
    <col min="15620" max="15620" width="10.7109375" style="2" customWidth="1"/>
    <col min="15621" max="15621" width="38.42578125" style="2" customWidth="1"/>
    <col min="15622" max="15622" width="12.42578125" style="2" customWidth="1"/>
    <col min="15623" max="15623" width="12.140625" style="2" customWidth="1"/>
    <col min="15624" max="15629" width="12.5703125" style="2" customWidth="1"/>
    <col min="15630" max="15630" width="7.85546875" style="2" bestFit="1" customWidth="1"/>
    <col min="15631" max="15631" width="6.28515625" style="2" bestFit="1" customWidth="1"/>
    <col min="15632" max="15632" width="9.140625" style="2" customWidth="1"/>
    <col min="15633" max="15872" width="9.140625" style="2"/>
    <col min="15873" max="15873" width="9.5703125" style="2" customWidth="1"/>
    <col min="15874" max="15874" width="14.85546875" style="2" customWidth="1"/>
    <col min="15875" max="15875" width="16.42578125" style="2" customWidth="1"/>
    <col min="15876" max="15876" width="10.7109375" style="2" customWidth="1"/>
    <col min="15877" max="15877" width="38.42578125" style="2" customWidth="1"/>
    <col min="15878" max="15878" width="12.42578125" style="2" customWidth="1"/>
    <col min="15879" max="15879" width="12.140625" style="2" customWidth="1"/>
    <col min="15880" max="15885" width="12.5703125" style="2" customWidth="1"/>
    <col min="15886" max="15886" width="7.85546875" style="2" bestFit="1" customWidth="1"/>
    <col min="15887" max="15887" width="6.28515625" style="2" bestFit="1" customWidth="1"/>
    <col min="15888" max="15888" width="9.140625" style="2" customWidth="1"/>
    <col min="15889" max="16128" width="9.140625" style="2"/>
    <col min="16129" max="16129" width="9.5703125" style="2" customWidth="1"/>
    <col min="16130" max="16130" width="14.85546875" style="2" customWidth="1"/>
    <col min="16131" max="16131" width="16.42578125" style="2" customWidth="1"/>
    <col min="16132" max="16132" width="10.7109375" style="2" customWidth="1"/>
    <col min="16133" max="16133" width="38.42578125" style="2" customWidth="1"/>
    <col min="16134" max="16134" width="12.42578125" style="2" customWidth="1"/>
    <col min="16135" max="16135" width="12.140625" style="2" customWidth="1"/>
    <col min="16136" max="16141" width="12.5703125" style="2" customWidth="1"/>
    <col min="16142" max="16142" width="7.85546875" style="2" bestFit="1" customWidth="1"/>
    <col min="16143" max="16143" width="6.28515625" style="2" bestFit="1" customWidth="1"/>
    <col min="16144" max="16144" width="9.140625" style="2" customWidth="1"/>
    <col min="16145" max="16384" width="9.140625" style="2"/>
  </cols>
  <sheetData>
    <row r="1" spans="1:15" ht="14.25">
      <c r="A1" s="105"/>
      <c r="B1" s="106"/>
      <c r="C1" s="106"/>
      <c r="F1" s="107"/>
    </row>
    <row r="2" spans="1:15" ht="14.25">
      <c r="A2" s="9" t="s">
        <v>505</v>
      </c>
      <c r="B2" s="108"/>
      <c r="F2" s="107"/>
    </row>
    <row r="3" spans="1:15" ht="14.25">
      <c r="A3" s="9"/>
      <c r="B3" s="108"/>
      <c r="F3" s="107"/>
    </row>
    <row r="4" spans="1:15" ht="15">
      <c r="A4" s="109" t="s">
        <v>513</v>
      </c>
      <c r="B4" s="108"/>
      <c r="F4" s="107"/>
    </row>
    <row r="5" spans="1:15">
      <c r="B5" s="12"/>
    </row>
    <row r="6" spans="1:15" s="14" customFormat="1" ht="28.5" customHeight="1">
      <c r="A6" s="126" t="s">
        <v>0</v>
      </c>
      <c r="B6" s="153" t="s">
        <v>1</v>
      </c>
      <c r="C6" s="153" t="s">
        <v>2</v>
      </c>
      <c r="D6" s="123" t="s">
        <v>3</v>
      </c>
      <c r="E6" s="123" t="s">
        <v>4</v>
      </c>
      <c r="F6" s="123" t="s">
        <v>514</v>
      </c>
      <c r="G6" s="123" t="s">
        <v>506</v>
      </c>
      <c r="H6" s="123" t="s">
        <v>515</v>
      </c>
      <c r="I6" s="155" t="s">
        <v>507</v>
      </c>
      <c r="J6" s="155" t="s">
        <v>511</v>
      </c>
      <c r="K6" s="155" t="s">
        <v>508</v>
      </c>
      <c r="L6" s="155" t="s">
        <v>509</v>
      </c>
      <c r="M6" s="155" t="s">
        <v>512</v>
      </c>
      <c r="N6" s="126" t="s">
        <v>8</v>
      </c>
      <c r="O6" s="126"/>
    </row>
    <row r="7" spans="1:15" s="14" customFormat="1" ht="26.25" customHeight="1">
      <c r="A7" s="126"/>
      <c r="B7" s="159"/>
      <c r="C7" s="154"/>
      <c r="D7" s="125"/>
      <c r="E7" s="125"/>
      <c r="F7" s="136"/>
      <c r="G7" s="136"/>
      <c r="H7" s="136"/>
      <c r="I7" s="156"/>
      <c r="J7" s="156"/>
      <c r="K7" s="156"/>
      <c r="L7" s="156"/>
      <c r="M7" s="156"/>
      <c r="N7" s="103" t="s">
        <v>9</v>
      </c>
      <c r="O7" s="103" t="s">
        <v>10</v>
      </c>
    </row>
    <row r="8" spans="1:15" s="14" customFormat="1">
      <c r="A8" s="120" t="s">
        <v>11</v>
      </c>
      <c r="B8" s="123" t="s">
        <v>12</v>
      </c>
      <c r="C8" s="123" t="s">
        <v>13</v>
      </c>
      <c r="D8" s="16"/>
      <c r="E8" s="17"/>
      <c r="F8" s="18"/>
      <c r="G8" s="18"/>
      <c r="H8" s="18"/>
      <c r="I8" s="18"/>
      <c r="J8" s="18"/>
      <c r="K8" s="18"/>
      <c r="L8" s="18"/>
      <c r="M8" s="18"/>
      <c r="N8" s="19"/>
      <c r="O8" s="19"/>
    </row>
    <row r="9" spans="1:15" s="14" customFormat="1">
      <c r="A9" s="129"/>
      <c r="B9" s="157"/>
      <c r="C9" s="131"/>
      <c r="D9" s="20"/>
      <c r="E9" s="21"/>
      <c r="F9" s="22"/>
      <c r="G9" s="22"/>
      <c r="H9" s="22"/>
      <c r="I9" s="22"/>
      <c r="J9" s="22"/>
      <c r="K9" s="22"/>
      <c r="L9" s="22"/>
      <c r="M9" s="22"/>
      <c r="N9" s="23"/>
      <c r="O9" s="23"/>
    </row>
    <row r="10" spans="1:15" s="14" customFormat="1">
      <c r="A10" s="129"/>
      <c r="B10" s="157"/>
      <c r="C10" s="131"/>
      <c r="D10" s="20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23"/>
    </row>
    <row r="11" spans="1:15" s="14" customFormat="1">
      <c r="A11" s="129"/>
      <c r="B11" s="157"/>
      <c r="C11" s="131"/>
      <c r="D11" s="20"/>
      <c r="E11" s="24"/>
      <c r="F11" s="22"/>
      <c r="G11" s="22"/>
      <c r="H11" s="22"/>
      <c r="I11" s="22"/>
      <c r="J11" s="22"/>
      <c r="K11" s="22"/>
      <c r="L11" s="22"/>
      <c r="M11" s="22"/>
      <c r="N11" s="23"/>
      <c r="O11" s="23"/>
    </row>
    <row r="12" spans="1:15" s="14" customFormat="1">
      <c r="A12" s="129"/>
      <c r="B12" s="157"/>
      <c r="C12" s="131"/>
      <c r="D12" s="20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23"/>
    </row>
    <row r="13" spans="1:15" s="14" customFormat="1">
      <c r="A13" s="129"/>
      <c r="B13" s="157"/>
      <c r="C13" s="131"/>
      <c r="D13" s="20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23"/>
    </row>
    <row r="14" spans="1:15" s="14" customFormat="1">
      <c r="A14" s="129"/>
      <c r="B14" s="157"/>
      <c r="C14" s="131"/>
      <c r="D14" s="20"/>
      <c r="E14" s="21"/>
      <c r="F14" s="22"/>
      <c r="G14" s="22"/>
      <c r="H14" s="22"/>
      <c r="I14" s="22"/>
      <c r="J14" s="22"/>
      <c r="K14" s="22"/>
      <c r="L14" s="22"/>
      <c r="M14" s="22"/>
      <c r="N14" s="23"/>
      <c r="O14" s="23"/>
    </row>
    <row r="15" spans="1:15" s="14" customFormat="1">
      <c r="A15" s="129"/>
      <c r="B15" s="157"/>
      <c r="C15" s="131"/>
      <c r="D15" s="20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23"/>
    </row>
    <row r="16" spans="1:15" s="14" customFormat="1">
      <c r="A16" s="129"/>
      <c r="B16" s="157"/>
      <c r="C16" s="131"/>
      <c r="D16" s="23"/>
      <c r="E16" s="21"/>
      <c r="F16" s="22"/>
      <c r="G16" s="22"/>
      <c r="H16" s="22"/>
      <c r="I16" s="22"/>
      <c r="J16" s="22"/>
      <c r="K16" s="22"/>
      <c r="L16" s="22"/>
      <c r="M16" s="22"/>
      <c r="N16" s="23"/>
      <c r="O16" s="23"/>
    </row>
    <row r="17" spans="1:15" s="14" customFormat="1">
      <c r="A17" s="129"/>
      <c r="B17" s="157"/>
      <c r="C17" s="131"/>
      <c r="D17" s="23"/>
      <c r="E17" s="21"/>
      <c r="F17" s="22"/>
      <c r="G17" s="22"/>
      <c r="H17" s="22"/>
      <c r="I17" s="22"/>
      <c r="J17" s="22"/>
      <c r="K17" s="22"/>
      <c r="L17" s="22"/>
      <c r="M17" s="22"/>
      <c r="N17" s="23"/>
      <c r="O17" s="23"/>
    </row>
    <row r="18" spans="1:15" s="14" customFormat="1">
      <c r="A18" s="129"/>
      <c r="B18" s="157"/>
      <c r="C18" s="131"/>
      <c r="D18" s="23"/>
      <c r="E18" s="21"/>
      <c r="F18" s="22"/>
      <c r="G18" s="22"/>
      <c r="H18" s="22"/>
      <c r="I18" s="22"/>
      <c r="J18" s="22"/>
      <c r="K18" s="22"/>
      <c r="L18" s="22"/>
      <c r="M18" s="22"/>
      <c r="N18" s="23"/>
      <c r="O18" s="23"/>
    </row>
    <row r="19" spans="1:15" s="14" customFormat="1">
      <c r="A19" s="129"/>
      <c r="B19" s="157"/>
      <c r="C19" s="131"/>
      <c r="D19" s="23"/>
      <c r="E19" s="21"/>
      <c r="F19" s="22"/>
      <c r="G19" s="22"/>
      <c r="H19" s="22"/>
      <c r="I19" s="22"/>
      <c r="J19" s="22"/>
      <c r="K19" s="22"/>
      <c r="L19" s="22"/>
      <c r="M19" s="22"/>
      <c r="N19" s="23"/>
      <c r="O19" s="23"/>
    </row>
    <row r="20" spans="1:15" s="14" customFormat="1">
      <c r="A20" s="129"/>
      <c r="B20" s="157"/>
      <c r="C20" s="131"/>
      <c r="D20" s="23"/>
      <c r="E20" s="21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14" customFormat="1">
      <c r="A21" s="129"/>
      <c r="B21" s="157"/>
      <c r="C21" s="131"/>
      <c r="D21" s="23"/>
      <c r="E21" s="21"/>
      <c r="F21" s="25"/>
      <c r="G21" s="25"/>
      <c r="H21" s="25"/>
      <c r="I21" s="25"/>
      <c r="J21" s="25"/>
      <c r="K21" s="25"/>
      <c r="L21" s="25"/>
      <c r="M21" s="25"/>
      <c r="N21" s="23"/>
      <c r="O21" s="23"/>
    </row>
    <row r="22" spans="1:15" s="14" customFormat="1">
      <c r="A22" s="129"/>
      <c r="B22" s="157"/>
      <c r="C22" s="131"/>
      <c r="D22" s="23"/>
      <c r="E22" s="21"/>
      <c r="F22" s="25"/>
      <c r="G22" s="25"/>
      <c r="H22" s="25"/>
      <c r="I22" s="25"/>
      <c r="J22" s="25"/>
      <c r="K22" s="25"/>
      <c r="L22" s="25"/>
      <c r="M22" s="25"/>
      <c r="N22" s="23"/>
      <c r="O22" s="23"/>
    </row>
    <row r="23" spans="1:15" s="14" customFormat="1">
      <c r="A23" s="129"/>
      <c r="B23" s="157"/>
      <c r="C23" s="131"/>
      <c r="D23" s="23"/>
      <c r="E23" s="21"/>
      <c r="F23" s="25"/>
      <c r="G23" s="25"/>
      <c r="H23" s="25"/>
      <c r="I23" s="25"/>
      <c r="J23" s="25"/>
      <c r="K23" s="25"/>
      <c r="L23" s="25"/>
      <c r="M23" s="25"/>
      <c r="N23" s="23"/>
      <c r="O23" s="23"/>
    </row>
    <row r="24" spans="1:15" s="14" customFormat="1">
      <c r="A24" s="129"/>
      <c r="B24" s="157"/>
      <c r="C24" s="131"/>
      <c r="D24" s="23"/>
      <c r="E24" s="21"/>
      <c r="F24" s="25"/>
      <c r="G24" s="25"/>
      <c r="H24" s="25"/>
      <c r="I24" s="25"/>
      <c r="J24" s="25"/>
      <c r="K24" s="25"/>
      <c r="L24" s="25"/>
      <c r="M24" s="25"/>
      <c r="N24" s="23"/>
      <c r="O24" s="23"/>
    </row>
    <row r="25" spans="1:15" s="14" customFormat="1">
      <c r="A25" s="129"/>
      <c r="B25" s="157"/>
      <c r="C25" s="131"/>
      <c r="D25" s="23"/>
      <c r="E25" s="21"/>
      <c r="F25" s="25"/>
      <c r="G25" s="25"/>
      <c r="H25" s="25"/>
      <c r="I25" s="25"/>
      <c r="J25" s="25"/>
      <c r="K25" s="25"/>
      <c r="L25" s="25"/>
      <c r="M25" s="25"/>
      <c r="N25" s="23"/>
      <c r="O25" s="23"/>
    </row>
    <row r="26" spans="1:15" s="14" customFormat="1">
      <c r="A26" s="129"/>
      <c r="B26" s="157"/>
      <c r="C26" s="132"/>
      <c r="D26" s="23"/>
      <c r="E26" s="21"/>
      <c r="F26" s="25"/>
      <c r="G26" s="25"/>
      <c r="H26" s="25"/>
      <c r="I26" s="25"/>
      <c r="J26" s="25"/>
      <c r="K26" s="25"/>
      <c r="L26" s="25"/>
      <c r="M26" s="25"/>
      <c r="N26" s="23"/>
      <c r="O26" s="23"/>
    </row>
    <row r="27" spans="1:15" s="14" customFormat="1">
      <c r="A27" s="129"/>
      <c r="B27" s="157"/>
      <c r="C27" s="123" t="s">
        <v>49</v>
      </c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9"/>
      <c r="O27" s="19"/>
    </row>
    <row r="28" spans="1:15" s="14" customFormat="1">
      <c r="A28" s="130"/>
      <c r="B28" s="158"/>
      <c r="C28" s="125"/>
      <c r="D28" s="20"/>
      <c r="E28" s="21"/>
      <c r="F28" s="22"/>
      <c r="G28" s="22"/>
      <c r="H28" s="22"/>
      <c r="I28" s="22"/>
      <c r="J28" s="22"/>
      <c r="K28" s="22"/>
      <c r="L28" s="22"/>
      <c r="M28" s="22"/>
      <c r="N28" s="23"/>
      <c r="O28" s="23"/>
    </row>
    <row r="29" spans="1:15" s="14" customFormat="1">
      <c r="A29" s="120" t="s">
        <v>11</v>
      </c>
      <c r="B29" s="144" t="s">
        <v>55</v>
      </c>
      <c r="C29" s="144" t="s">
        <v>56</v>
      </c>
      <c r="D29" s="16"/>
      <c r="E29" s="37"/>
      <c r="F29" s="64"/>
      <c r="G29" s="64"/>
      <c r="H29" s="64"/>
      <c r="I29" s="64"/>
      <c r="J29" s="64"/>
      <c r="K29" s="64"/>
      <c r="L29" s="64"/>
      <c r="M29" s="64"/>
      <c r="N29" s="39"/>
      <c r="O29" s="39"/>
    </row>
    <row r="30" spans="1:15" s="14" customFormat="1">
      <c r="A30" s="129"/>
      <c r="B30" s="145"/>
      <c r="C30" s="145"/>
      <c r="D30" s="66"/>
      <c r="E30" s="56"/>
      <c r="F30" s="110"/>
      <c r="G30" s="110"/>
      <c r="H30" s="110"/>
      <c r="I30" s="110"/>
      <c r="J30" s="110"/>
      <c r="K30" s="110"/>
      <c r="L30" s="110"/>
      <c r="M30" s="110"/>
      <c r="N30" s="61"/>
      <c r="O30" s="61"/>
    </row>
    <row r="31" spans="1:15" s="14" customFormat="1">
      <c r="A31" s="129"/>
      <c r="B31" s="145"/>
      <c r="C31" s="145"/>
      <c r="D31" s="16"/>
      <c r="E31" s="17"/>
      <c r="F31" s="18"/>
      <c r="G31" s="18"/>
      <c r="H31" s="18"/>
      <c r="I31" s="18"/>
      <c r="J31" s="18"/>
      <c r="K31" s="18"/>
      <c r="L31" s="18"/>
      <c r="M31" s="18"/>
      <c r="N31" s="19"/>
      <c r="O31" s="19"/>
    </row>
    <row r="32" spans="1:15" s="14" customFormat="1">
      <c r="A32" s="130"/>
      <c r="B32" s="146"/>
      <c r="C32" s="146"/>
      <c r="D32" s="26"/>
      <c r="E32" s="21"/>
      <c r="F32" s="22"/>
      <c r="G32" s="22"/>
      <c r="H32" s="22"/>
      <c r="I32" s="22"/>
      <c r="J32" s="22"/>
      <c r="K32" s="22"/>
      <c r="L32" s="22"/>
      <c r="M32" s="22"/>
      <c r="N32" s="23"/>
      <c r="O32" s="23"/>
    </row>
    <row r="33" spans="1:15" s="14" customFormat="1" ht="15">
      <c r="A33" s="127" t="s">
        <v>62</v>
      </c>
      <c r="B33" s="147"/>
      <c r="C33" s="147"/>
      <c r="D33" s="147"/>
      <c r="E33" s="147"/>
      <c r="F33" s="34"/>
      <c r="G33" s="34"/>
      <c r="H33" s="34"/>
      <c r="I33" s="34"/>
      <c r="J33" s="34"/>
      <c r="K33" s="34"/>
      <c r="L33" s="34"/>
      <c r="M33" s="34"/>
      <c r="N33" s="35"/>
      <c r="O33" s="36"/>
    </row>
    <row r="34" spans="1:15" s="14" customFormat="1">
      <c r="A34" s="120" t="s">
        <v>63</v>
      </c>
      <c r="B34" s="123" t="s">
        <v>64</v>
      </c>
      <c r="C34" s="123" t="s">
        <v>65</v>
      </c>
      <c r="D34" s="103"/>
      <c r="E34" s="37"/>
      <c r="F34" s="38"/>
      <c r="G34" s="38"/>
      <c r="H34" s="38"/>
      <c r="I34" s="38"/>
      <c r="J34" s="38"/>
      <c r="K34" s="38"/>
      <c r="L34" s="38"/>
      <c r="M34" s="38"/>
      <c r="N34" s="39"/>
      <c r="O34" s="39"/>
    </row>
    <row r="35" spans="1:15" s="14" customFormat="1">
      <c r="A35" s="129"/>
      <c r="B35" s="131"/>
      <c r="C35" s="131"/>
      <c r="D35" s="20"/>
      <c r="E35" s="21"/>
      <c r="F35" s="22"/>
      <c r="G35" s="22"/>
      <c r="H35" s="22"/>
      <c r="I35" s="22"/>
      <c r="J35" s="22"/>
      <c r="K35" s="22"/>
      <c r="L35" s="22"/>
      <c r="M35" s="22"/>
      <c r="N35" s="23"/>
      <c r="O35" s="23"/>
    </row>
    <row r="36" spans="1:15" s="14" customFormat="1">
      <c r="A36" s="129"/>
      <c r="B36" s="131"/>
      <c r="C36" s="131"/>
      <c r="D36" s="20"/>
      <c r="E36" s="21"/>
      <c r="F36" s="25"/>
      <c r="G36" s="25"/>
      <c r="H36" s="25"/>
      <c r="I36" s="25"/>
      <c r="J36" s="25"/>
      <c r="K36" s="25"/>
      <c r="L36" s="25"/>
      <c r="M36" s="25"/>
      <c r="N36" s="23"/>
      <c r="O36" s="23"/>
    </row>
    <row r="37" spans="1:15" s="14" customFormat="1">
      <c r="A37" s="129"/>
      <c r="B37" s="131"/>
      <c r="C37" s="131"/>
      <c r="D37" s="20"/>
      <c r="E37" s="21"/>
      <c r="F37" s="22"/>
      <c r="G37" s="22"/>
      <c r="H37" s="22"/>
      <c r="I37" s="22"/>
      <c r="J37" s="22"/>
      <c r="K37" s="22"/>
      <c r="L37" s="22"/>
      <c r="M37" s="22"/>
      <c r="N37" s="23"/>
      <c r="O37" s="23"/>
    </row>
    <row r="38" spans="1:15" s="14" customFormat="1">
      <c r="A38" s="129"/>
      <c r="B38" s="131"/>
      <c r="C38" s="131"/>
      <c r="D38" s="20"/>
      <c r="E38" s="21"/>
      <c r="F38" s="22"/>
      <c r="G38" s="22"/>
      <c r="H38" s="22"/>
      <c r="I38" s="22"/>
      <c r="J38" s="22"/>
      <c r="K38" s="22"/>
      <c r="L38" s="22"/>
      <c r="M38" s="22"/>
      <c r="N38" s="23"/>
      <c r="O38" s="23"/>
    </row>
    <row r="39" spans="1:15" s="14" customFormat="1">
      <c r="A39" s="129"/>
      <c r="B39" s="131"/>
      <c r="C39" s="131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3"/>
      <c r="O39" s="23"/>
    </row>
    <row r="40" spans="1:15" s="14" customFormat="1">
      <c r="A40" s="129"/>
      <c r="B40" s="131"/>
      <c r="C40" s="131"/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3"/>
      <c r="O40" s="23"/>
    </row>
    <row r="41" spans="1:15" s="14" customFormat="1">
      <c r="A41" s="129"/>
      <c r="B41" s="131"/>
      <c r="C41" s="131"/>
      <c r="D41" s="20"/>
      <c r="E41" s="21"/>
      <c r="F41" s="22"/>
      <c r="G41" s="22"/>
      <c r="H41" s="22"/>
      <c r="I41" s="22"/>
      <c r="J41" s="22"/>
      <c r="K41" s="22"/>
      <c r="L41" s="22"/>
      <c r="M41" s="22"/>
      <c r="N41" s="23"/>
      <c r="O41" s="23"/>
    </row>
    <row r="42" spans="1:15" s="14" customFormat="1">
      <c r="A42" s="129"/>
      <c r="B42" s="131"/>
      <c r="C42" s="131"/>
      <c r="D42" s="20"/>
      <c r="E42" s="21"/>
      <c r="F42" s="22"/>
      <c r="G42" s="22"/>
      <c r="H42" s="22"/>
      <c r="I42" s="22"/>
      <c r="J42" s="22"/>
      <c r="K42" s="22"/>
      <c r="L42" s="22"/>
      <c r="M42" s="22"/>
      <c r="N42" s="23"/>
      <c r="O42" s="23"/>
    </row>
    <row r="43" spans="1:15" s="14" customFormat="1">
      <c r="A43" s="129"/>
      <c r="B43" s="131"/>
      <c r="C43" s="131"/>
      <c r="D43" s="20"/>
      <c r="E43" s="21"/>
      <c r="F43" s="22"/>
      <c r="G43" s="22"/>
      <c r="H43" s="22"/>
      <c r="I43" s="22"/>
      <c r="J43" s="22"/>
      <c r="K43" s="22"/>
      <c r="L43" s="22"/>
      <c r="M43" s="22"/>
      <c r="N43" s="23"/>
      <c r="O43" s="23"/>
    </row>
    <row r="44" spans="1:15" s="14" customFormat="1">
      <c r="A44" s="129"/>
      <c r="B44" s="131"/>
      <c r="C44" s="131"/>
      <c r="D44" s="16"/>
      <c r="E44" s="111"/>
      <c r="F44" s="18"/>
      <c r="G44" s="18"/>
      <c r="H44" s="18"/>
      <c r="I44" s="38"/>
      <c r="J44" s="38"/>
      <c r="K44" s="38"/>
      <c r="L44" s="38"/>
      <c r="M44" s="38"/>
      <c r="N44" s="39"/>
      <c r="O44" s="39"/>
    </row>
    <row r="45" spans="1:15" s="14" customFormat="1">
      <c r="A45" s="129"/>
      <c r="B45" s="131"/>
      <c r="C45" s="131"/>
      <c r="D45" s="20"/>
      <c r="E45" s="112"/>
      <c r="F45" s="22"/>
      <c r="G45" s="22"/>
      <c r="H45" s="22"/>
      <c r="I45" s="22"/>
      <c r="J45" s="22"/>
      <c r="K45" s="22"/>
      <c r="L45" s="22"/>
      <c r="M45" s="22"/>
      <c r="N45" s="23"/>
      <c r="O45" s="23"/>
    </row>
    <row r="46" spans="1:15" s="14" customFormat="1">
      <c r="A46" s="129"/>
      <c r="B46" s="131"/>
      <c r="C46" s="131"/>
      <c r="D46" s="16"/>
      <c r="E46" s="17"/>
      <c r="F46" s="43"/>
      <c r="G46" s="43"/>
      <c r="H46" s="43"/>
      <c r="I46" s="43"/>
      <c r="J46" s="43"/>
      <c r="K46" s="43"/>
      <c r="L46" s="43"/>
      <c r="M46" s="43"/>
      <c r="N46" s="19"/>
      <c r="O46" s="19"/>
    </row>
    <row r="47" spans="1:15" s="14" customFormat="1">
      <c r="A47" s="130"/>
      <c r="B47" s="132"/>
      <c r="C47" s="132"/>
      <c r="D47" s="20"/>
      <c r="E47" s="24"/>
      <c r="F47" s="22"/>
      <c r="G47" s="22"/>
      <c r="H47" s="22"/>
      <c r="I47" s="22"/>
      <c r="J47" s="22"/>
      <c r="K47" s="22"/>
      <c r="L47" s="22"/>
      <c r="M47" s="22"/>
      <c r="N47" s="23"/>
      <c r="O47" s="23"/>
    </row>
    <row r="48" spans="1:15" s="14" customFormat="1">
      <c r="A48" s="120" t="s">
        <v>63</v>
      </c>
      <c r="B48" s="123" t="s">
        <v>64</v>
      </c>
      <c r="C48" s="123" t="s">
        <v>65</v>
      </c>
      <c r="D48" s="16"/>
      <c r="E48" s="17"/>
      <c r="F48" s="18"/>
      <c r="G48" s="18"/>
      <c r="H48" s="18"/>
      <c r="I48" s="18"/>
      <c r="J48" s="18"/>
      <c r="K48" s="18"/>
      <c r="L48" s="18"/>
      <c r="M48" s="18"/>
      <c r="N48" s="19"/>
      <c r="O48" s="19"/>
    </row>
    <row r="49" spans="1:17" s="14" customFormat="1">
      <c r="A49" s="129"/>
      <c r="B49" s="131"/>
      <c r="C49" s="131"/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3"/>
      <c r="O49" s="23"/>
    </row>
    <row r="50" spans="1:17" s="14" customFormat="1">
      <c r="A50" s="129"/>
      <c r="B50" s="131"/>
      <c r="C50" s="131"/>
      <c r="D50" s="20"/>
      <c r="E50" s="21"/>
      <c r="F50" s="22"/>
      <c r="G50" s="22"/>
      <c r="H50" s="22"/>
      <c r="I50" s="22"/>
      <c r="J50" s="22"/>
      <c r="K50" s="22"/>
      <c r="L50" s="22"/>
      <c r="M50" s="22"/>
      <c r="N50" s="23"/>
      <c r="O50" s="23"/>
    </row>
    <row r="51" spans="1:17" s="14" customFormat="1">
      <c r="A51" s="129"/>
      <c r="B51" s="131"/>
      <c r="C51" s="131"/>
      <c r="D51" s="20"/>
      <c r="E51" s="24"/>
      <c r="F51" s="22"/>
      <c r="G51" s="22"/>
      <c r="H51" s="22"/>
      <c r="I51" s="22"/>
      <c r="J51" s="22"/>
      <c r="K51" s="22"/>
      <c r="L51" s="22"/>
      <c r="M51" s="22"/>
      <c r="N51" s="23"/>
      <c r="O51" s="23"/>
    </row>
    <row r="52" spans="1:17" s="14" customFormat="1">
      <c r="A52" s="129"/>
      <c r="B52" s="131"/>
      <c r="C52" s="131"/>
      <c r="D52" s="16"/>
      <c r="E52" s="17"/>
      <c r="F52" s="43"/>
      <c r="G52" s="43"/>
      <c r="H52" s="43"/>
      <c r="I52" s="43"/>
      <c r="J52" s="43"/>
      <c r="K52" s="43"/>
      <c r="L52" s="43"/>
      <c r="M52" s="43"/>
      <c r="N52" s="19"/>
      <c r="O52" s="19"/>
    </row>
    <row r="53" spans="1:17" s="14" customFormat="1">
      <c r="A53" s="129"/>
      <c r="B53" s="131"/>
      <c r="C53" s="131"/>
      <c r="D53" s="20"/>
      <c r="E53" s="21"/>
      <c r="F53" s="22"/>
      <c r="G53" s="22"/>
      <c r="H53" s="22"/>
      <c r="I53" s="22"/>
      <c r="J53" s="22"/>
      <c r="K53" s="22"/>
      <c r="L53" s="22"/>
      <c r="M53" s="22"/>
      <c r="N53" s="23"/>
      <c r="O53" s="23"/>
    </row>
    <row r="54" spans="1:17" s="14" customFormat="1">
      <c r="A54" s="129"/>
      <c r="B54" s="131"/>
      <c r="C54" s="131"/>
      <c r="D54" s="16"/>
      <c r="E54" s="17"/>
      <c r="F54" s="18"/>
      <c r="G54" s="18"/>
      <c r="H54" s="18"/>
      <c r="I54" s="18"/>
      <c r="J54" s="18"/>
      <c r="K54" s="18"/>
      <c r="L54" s="18"/>
      <c r="M54" s="18"/>
      <c r="N54" s="19"/>
      <c r="O54" s="19"/>
    </row>
    <row r="55" spans="1:17" s="14" customFormat="1">
      <c r="A55" s="129"/>
      <c r="B55" s="131"/>
      <c r="C55" s="131"/>
      <c r="D55" s="20"/>
      <c r="E55" s="21"/>
      <c r="F55" s="22"/>
      <c r="G55" s="22"/>
      <c r="H55" s="22"/>
      <c r="I55" s="22"/>
      <c r="J55" s="22"/>
      <c r="K55" s="22"/>
      <c r="L55" s="22"/>
      <c r="M55" s="22"/>
      <c r="N55" s="23"/>
      <c r="O55" s="23"/>
    </row>
    <row r="56" spans="1:17" s="14" customFormat="1">
      <c r="A56" s="129"/>
      <c r="B56" s="131"/>
      <c r="C56" s="131"/>
      <c r="D56" s="20"/>
      <c r="E56" s="21"/>
      <c r="F56" s="22"/>
      <c r="G56" s="22"/>
      <c r="H56" s="22"/>
      <c r="I56" s="22"/>
      <c r="J56" s="22"/>
      <c r="K56" s="22"/>
      <c r="L56" s="22"/>
      <c r="M56" s="22"/>
      <c r="N56" s="23"/>
      <c r="O56" s="23"/>
    </row>
    <row r="57" spans="1:17" s="14" customFormat="1">
      <c r="A57" s="129"/>
      <c r="B57" s="131"/>
      <c r="C57" s="131"/>
      <c r="D57" s="20"/>
      <c r="E57" s="21"/>
      <c r="F57" s="22"/>
      <c r="G57" s="22"/>
      <c r="H57" s="22"/>
      <c r="I57" s="22"/>
      <c r="J57" s="22"/>
      <c r="K57" s="22"/>
      <c r="L57" s="22"/>
      <c r="M57" s="22"/>
      <c r="N57" s="23"/>
      <c r="O57" s="23"/>
    </row>
    <row r="58" spans="1:17" s="14" customFormat="1">
      <c r="A58" s="129"/>
      <c r="B58" s="131"/>
      <c r="C58" s="132"/>
      <c r="D58" s="20"/>
      <c r="E58" s="21"/>
      <c r="F58" s="22"/>
      <c r="G58" s="22"/>
      <c r="H58" s="22"/>
      <c r="I58" s="22"/>
      <c r="J58" s="22"/>
      <c r="K58" s="22"/>
      <c r="L58" s="22"/>
      <c r="M58" s="22"/>
      <c r="N58" s="23"/>
      <c r="O58" s="23"/>
      <c r="P58" s="44"/>
      <c r="Q58" s="44"/>
    </row>
    <row r="59" spans="1:17" s="14" customFormat="1">
      <c r="A59" s="129"/>
      <c r="B59" s="131"/>
      <c r="C59" s="123" t="s">
        <v>114</v>
      </c>
      <c r="D59" s="16"/>
      <c r="E59" s="17"/>
      <c r="F59" s="18"/>
      <c r="G59" s="18"/>
      <c r="H59" s="18"/>
      <c r="I59" s="18"/>
      <c r="J59" s="18"/>
      <c r="K59" s="18"/>
      <c r="L59" s="18"/>
      <c r="M59" s="18"/>
      <c r="N59" s="19"/>
      <c r="O59" s="19"/>
      <c r="P59" s="44"/>
      <c r="Q59" s="44"/>
    </row>
    <row r="60" spans="1:17" s="14" customFormat="1">
      <c r="A60" s="129"/>
      <c r="B60" s="131"/>
      <c r="C60" s="125"/>
      <c r="D60" s="45"/>
      <c r="E60" s="21"/>
      <c r="F60" s="22"/>
      <c r="G60" s="22"/>
      <c r="H60" s="22"/>
      <c r="I60" s="22"/>
      <c r="J60" s="22"/>
      <c r="K60" s="22"/>
      <c r="L60" s="22"/>
      <c r="M60" s="22"/>
      <c r="N60" s="23"/>
      <c r="O60" s="23"/>
      <c r="P60" s="44"/>
      <c r="Q60" s="44"/>
    </row>
    <row r="61" spans="1:17" s="14" customFormat="1">
      <c r="A61" s="129"/>
      <c r="B61" s="131"/>
      <c r="C61" s="123" t="s">
        <v>117</v>
      </c>
      <c r="D61" s="16"/>
      <c r="E61" s="17"/>
      <c r="F61" s="18"/>
      <c r="G61" s="18"/>
      <c r="H61" s="18"/>
      <c r="I61" s="18"/>
      <c r="J61" s="18"/>
      <c r="K61" s="18"/>
      <c r="L61" s="18"/>
      <c r="M61" s="18"/>
      <c r="N61" s="19"/>
      <c r="O61" s="19"/>
      <c r="P61" s="44"/>
      <c r="Q61" s="44"/>
    </row>
    <row r="62" spans="1:17" s="14" customFormat="1">
      <c r="A62" s="129"/>
      <c r="B62" s="131"/>
      <c r="C62" s="124"/>
      <c r="D62" s="45"/>
      <c r="E62" s="21"/>
      <c r="F62" s="22"/>
      <c r="G62" s="22"/>
      <c r="H62" s="22"/>
      <c r="I62" s="22"/>
      <c r="J62" s="22"/>
      <c r="K62" s="22"/>
      <c r="L62" s="22"/>
      <c r="M62" s="22"/>
      <c r="N62" s="23"/>
      <c r="O62" s="23"/>
      <c r="P62" s="44"/>
      <c r="Q62" s="44"/>
    </row>
    <row r="63" spans="1:17" s="14" customFormat="1">
      <c r="A63" s="130"/>
      <c r="B63" s="132"/>
      <c r="C63" s="125"/>
      <c r="D63" s="23"/>
      <c r="E63" s="46"/>
      <c r="F63" s="22"/>
      <c r="G63" s="22"/>
      <c r="H63" s="22"/>
      <c r="I63" s="22"/>
      <c r="J63" s="22"/>
      <c r="K63" s="22"/>
      <c r="L63" s="22"/>
      <c r="M63" s="22"/>
      <c r="N63" s="23"/>
      <c r="O63" s="23"/>
      <c r="P63" s="44"/>
      <c r="Q63" s="44"/>
    </row>
    <row r="64" spans="1:17" s="14" customFormat="1">
      <c r="A64" s="120" t="s">
        <v>63</v>
      </c>
      <c r="B64" s="123" t="s">
        <v>122</v>
      </c>
      <c r="C64" s="123" t="s">
        <v>510</v>
      </c>
      <c r="D64" s="16"/>
      <c r="E64" s="17"/>
      <c r="F64" s="18"/>
      <c r="G64" s="18"/>
      <c r="H64" s="18"/>
      <c r="I64" s="18"/>
      <c r="J64" s="18"/>
      <c r="K64" s="18"/>
      <c r="L64" s="18"/>
      <c r="M64" s="18"/>
      <c r="N64" s="19"/>
      <c r="O64" s="19"/>
    </row>
    <row r="65" spans="1:15" s="14" customFormat="1">
      <c r="A65" s="129"/>
      <c r="B65" s="124"/>
      <c r="C65" s="125"/>
      <c r="D65" s="23"/>
      <c r="E65" s="21"/>
      <c r="F65" s="22"/>
      <c r="G65" s="22"/>
      <c r="H65" s="22"/>
      <c r="I65" s="22"/>
      <c r="J65" s="22"/>
      <c r="K65" s="22"/>
      <c r="L65" s="22"/>
      <c r="M65" s="22"/>
      <c r="N65" s="23"/>
      <c r="O65" s="23"/>
    </row>
    <row r="66" spans="1:15" s="14" customFormat="1">
      <c r="A66" s="129"/>
      <c r="B66" s="124"/>
      <c r="C66" s="123" t="s">
        <v>123</v>
      </c>
      <c r="D66" s="16"/>
      <c r="E66" s="17"/>
      <c r="F66" s="18"/>
      <c r="G66" s="18"/>
      <c r="H66" s="18"/>
      <c r="I66" s="18"/>
      <c r="J66" s="18"/>
      <c r="K66" s="18"/>
      <c r="L66" s="18"/>
      <c r="M66" s="18"/>
      <c r="N66" s="19"/>
      <c r="O66" s="19"/>
    </row>
    <row r="67" spans="1:15" s="14" customFormat="1">
      <c r="A67" s="129"/>
      <c r="B67" s="124"/>
      <c r="C67" s="124"/>
      <c r="D67" s="45"/>
      <c r="E67" s="21"/>
      <c r="F67" s="47"/>
      <c r="G67" s="22"/>
      <c r="H67" s="22"/>
      <c r="I67" s="22"/>
      <c r="J67" s="22"/>
      <c r="K67" s="22"/>
      <c r="L67" s="22"/>
      <c r="M67" s="22"/>
      <c r="N67" s="23"/>
      <c r="O67" s="23"/>
    </row>
    <row r="68" spans="1:15" s="14" customFormat="1">
      <c r="A68" s="129"/>
      <c r="B68" s="124"/>
      <c r="C68" s="124"/>
      <c r="D68" s="45"/>
      <c r="E68" s="48"/>
      <c r="F68" s="47"/>
      <c r="G68" s="47"/>
      <c r="H68" s="47"/>
      <c r="I68" s="47"/>
      <c r="J68" s="47"/>
      <c r="K68" s="47"/>
      <c r="L68" s="47"/>
      <c r="M68" s="47"/>
      <c r="N68" s="23"/>
      <c r="O68" s="23"/>
    </row>
    <row r="69" spans="1:15">
      <c r="A69" s="129"/>
      <c r="B69" s="124"/>
      <c r="C69" s="124"/>
      <c r="D69" s="16"/>
      <c r="E69" s="17"/>
      <c r="F69" s="18"/>
      <c r="G69" s="18"/>
      <c r="H69" s="18"/>
      <c r="I69" s="18"/>
      <c r="J69" s="18"/>
      <c r="K69" s="18"/>
      <c r="L69" s="18"/>
      <c r="M69" s="18"/>
      <c r="N69" s="19"/>
      <c r="O69" s="19"/>
    </row>
    <row r="70" spans="1:15">
      <c r="A70" s="129"/>
      <c r="B70" s="124"/>
      <c r="C70" s="124"/>
      <c r="D70" s="45"/>
      <c r="E70" s="21"/>
      <c r="F70" s="47"/>
      <c r="G70" s="22"/>
      <c r="H70" s="22"/>
      <c r="I70" s="22"/>
      <c r="J70" s="22"/>
      <c r="K70" s="22"/>
      <c r="L70" s="22"/>
      <c r="M70" s="22"/>
      <c r="N70" s="23"/>
      <c r="O70" s="23"/>
    </row>
    <row r="71" spans="1:15">
      <c r="A71" s="130"/>
      <c r="B71" s="124"/>
      <c r="C71" s="124"/>
      <c r="D71" s="23"/>
      <c r="E71" s="46"/>
      <c r="F71" s="25"/>
      <c r="G71" s="25"/>
      <c r="H71" s="25"/>
      <c r="I71" s="25"/>
      <c r="J71" s="25"/>
      <c r="K71" s="25"/>
      <c r="L71" s="25"/>
      <c r="M71" s="25"/>
      <c r="N71" s="23"/>
      <c r="O71" s="23"/>
    </row>
    <row r="72" spans="1:15" s="14" customFormat="1" ht="15">
      <c r="A72" s="127" t="s">
        <v>135</v>
      </c>
      <c r="B72" s="147"/>
      <c r="C72" s="147"/>
      <c r="D72" s="147"/>
      <c r="E72" s="147"/>
      <c r="F72" s="34"/>
      <c r="G72" s="34"/>
      <c r="H72" s="34"/>
      <c r="I72" s="34"/>
      <c r="J72" s="34"/>
      <c r="K72" s="34"/>
      <c r="L72" s="34"/>
      <c r="M72" s="34"/>
      <c r="N72" s="35"/>
      <c r="O72" s="36"/>
    </row>
    <row r="73" spans="1:15" s="14" customFormat="1">
      <c r="A73" s="120" t="s">
        <v>136</v>
      </c>
      <c r="B73" s="123" t="s">
        <v>137</v>
      </c>
      <c r="C73" s="148" t="s">
        <v>138</v>
      </c>
      <c r="D73" s="16"/>
      <c r="E73" s="17"/>
      <c r="F73" s="43"/>
      <c r="G73" s="43"/>
      <c r="H73" s="43"/>
      <c r="I73" s="43"/>
      <c r="J73" s="43"/>
      <c r="K73" s="43"/>
      <c r="L73" s="43"/>
      <c r="M73" s="43"/>
      <c r="N73" s="19"/>
      <c r="O73" s="19"/>
    </row>
    <row r="74" spans="1:15" s="14" customFormat="1">
      <c r="A74" s="129"/>
      <c r="B74" s="131"/>
      <c r="C74" s="149"/>
      <c r="D74" s="20"/>
      <c r="E74" s="21"/>
      <c r="F74" s="25"/>
      <c r="G74" s="25"/>
      <c r="H74" s="25"/>
      <c r="I74" s="25"/>
      <c r="J74" s="25"/>
      <c r="K74" s="25"/>
      <c r="L74" s="25"/>
      <c r="M74" s="25"/>
      <c r="N74" s="23"/>
      <c r="O74" s="23"/>
    </row>
    <row r="75" spans="1:15" s="14" customFormat="1">
      <c r="A75" s="129"/>
      <c r="B75" s="131"/>
      <c r="C75" s="149"/>
      <c r="D75" s="20"/>
      <c r="E75" s="21"/>
      <c r="F75" s="22"/>
      <c r="G75" s="22"/>
      <c r="H75" s="22"/>
      <c r="I75" s="22"/>
      <c r="J75" s="22"/>
      <c r="K75" s="22"/>
      <c r="L75" s="22"/>
      <c r="M75" s="22"/>
      <c r="N75" s="23"/>
      <c r="O75" s="23"/>
    </row>
    <row r="76" spans="1:15" s="14" customFormat="1">
      <c r="A76" s="129"/>
      <c r="B76" s="131"/>
      <c r="C76" s="149"/>
      <c r="D76" s="20"/>
      <c r="E76" s="21"/>
      <c r="F76" s="22"/>
      <c r="G76" s="22"/>
      <c r="H76" s="22"/>
      <c r="I76" s="22"/>
      <c r="J76" s="22"/>
      <c r="K76" s="22"/>
      <c r="L76" s="22"/>
      <c r="M76" s="22"/>
      <c r="N76" s="23"/>
      <c r="O76" s="23"/>
    </row>
    <row r="77" spans="1:15" s="14" customFormat="1">
      <c r="A77" s="129"/>
      <c r="B77" s="131"/>
      <c r="C77" s="149"/>
      <c r="D77" s="16"/>
      <c r="E77" s="17"/>
      <c r="F77" s="43"/>
      <c r="G77" s="43"/>
      <c r="H77" s="43"/>
      <c r="I77" s="43"/>
      <c r="J77" s="43"/>
      <c r="K77" s="43"/>
      <c r="L77" s="43"/>
      <c r="M77" s="43"/>
      <c r="N77" s="19"/>
      <c r="O77" s="19"/>
    </row>
    <row r="78" spans="1:15" s="14" customFormat="1">
      <c r="A78" s="129"/>
      <c r="B78" s="131"/>
      <c r="C78" s="149"/>
      <c r="D78" s="23"/>
      <c r="E78" s="21"/>
      <c r="F78" s="22"/>
      <c r="G78" s="22"/>
      <c r="H78" s="22"/>
      <c r="I78" s="22"/>
      <c r="J78" s="22"/>
      <c r="K78" s="22"/>
      <c r="L78" s="22"/>
      <c r="M78" s="22"/>
      <c r="N78" s="23"/>
      <c r="O78" s="23"/>
    </row>
    <row r="79" spans="1:15">
      <c r="A79" s="129"/>
      <c r="B79" s="131"/>
      <c r="C79" s="149"/>
      <c r="D79" s="20"/>
      <c r="E79" s="21"/>
      <c r="F79" s="25"/>
      <c r="G79" s="25"/>
      <c r="H79" s="25"/>
      <c r="I79" s="25"/>
      <c r="J79" s="25"/>
      <c r="K79" s="25"/>
      <c r="L79" s="25"/>
      <c r="M79" s="25"/>
      <c r="N79" s="23"/>
      <c r="O79" s="23"/>
    </row>
    <row r="80" spans="1:15">
      <c r="A80" s="129"/>
      <c r="B80" s="131"/>
      <c r="C80" s="149"/>
      <c r="D80" s="23"/>
      <c r="E80" s="21"/>
      <c r="F80" s="22"/>
      <c r="G80" s="22"/>
      <c r="H80" s="22"/>
      <c r="I80" s="22"/>
      <c r="J80" s="22"/>
      <c r="K80" s="22"/>
      <c r="L80" s="22"/>
      <c r="M80" s="22"/>
      <c r="N80" s="23"/>
      <c r="O80" s="23"/>
    </row>
    <row r="81" spans="1:15">
      <c r="A81" s="129"/>
      <c r="B81" s="131"/>
      <c r="C81" s="150"/>
      <c r="D81" s="19"/>
      <c r="E81" s="49"/>
      <c r="F81" s="43"/>
      <c r="G81" s="43"/>
      <c r="H81" s="43"/>
      <c r="I81" s="43"/>
      <c r="J81" s="43"/>
      <c r="K81" s="43"/>
      <c r="L81" s="43"/>
      <c r="M81" s="43"/>
      <c r="N81" s="19"/>
      <c r="O81" s="19"/>
    </row>
    <row r="82" spans="1:15">
      <c r="A82" s="130"/>
      <c r="B82" s="132"/>
      <c r="C82" s="151"/>
      <c r="D82" s="23"/>
      <c r="E82" s="21"/>
      <c r="F82" s="25"/>
      <c r="G82" s="25"/>
      <c r="H82" s="25"/>
      <c r="I82" s="25"/>
      <c r="J82" s="25"/>
      <c r="K82" s="25"/>
      <c r="L82" s="25"/>
      <c r="M82" s="25"/>
      <c r="N82" s="23"/>
      <c r="O82" s="23"/>
    </row>
    <row r="83" spans="1:15">
      <c r="A83" s="120" t="s">
        <v>174</v>
      </c>
      <c r="B83" s="123" t="s">
        <v>137</v>
      </c>
      <c r="C83" s="123" t="s">
        <v>155</v>
      </c>
      <c r="D83" s="16"/>
      <c r="E83" s="17"/>
      <c r="F83" s="43"/>
      <c r="G83" s="43"/>
      <c r="H83" s="43"/>
      <c r="I83" s="43"/>
      <c r="J83" s="43"/>
      <c r="K83" s="43"/>
      <c r="L83" s="43"/>
      <c r="M83" s="43"/>
      <c r="N83" s="19"/>
      <c r="O83" s="19"/>
    </row>
    <row r="84" spans="1:15">
      <c r="A84" s="129"/>
      <c r="B84" s="131"/>
      <c r="C84" s="131"/>
      <c r="D84" s="20"/>
      <c r="E84" s="21"/>
      <c r="F84" s="25"/>
      <c r="G84" s="25"/>
      <c r="H84" s="25"/>
      <c r="I84" s="25"/>
      <c r="J84" s="25"/>
      <c r="K84" s="25"/>
      <c r="L84" s="25"/>
      <c r="M84" s="25"/>
      <c r="N84" s="23"/>
      <c r="O84" s="23"/>
    </row>
    <row r="85" spans="1:15">
      <c r="A85" s="129"/>
      <c r="B85" s="131"/>
      <c r="C85" s="131"/>
      <c r="D85" s="16"/>
      <c r="E85" s="17"/>
      <c r="F85" s="43"/>
      <c r="G85" s="43"/>
      <c r="H85" s="43"/>
      <c r="I85" s="43"/>
      <c r="J85" s="43"/>
      <c r="K85" s="43"/>
      <c r="L85" s="43"/>
      <c r="M85" s="43"/>
      <c r="N85" s="19"/>
      <c r="O85" s="19"/>
    </row>
    <row r="86" spans="1:15">
      <c r="A86" s="129"/>
      <c r="B86" s="131"/>
      <c r="C86" s="131"/>
      <c r="D86" s="20"/>
      <c r="E86" s="21"/>
      <c r="F86" s="25"/>
      <c r="G86" s="25"/>
      <c r="H86" s="25"/>
      <c r="I86" s="25"/>
      <c r="J86" s="25"/>
      <c r="K86" s="25"/>
      <c r="L86" s="25"/>
      <c r="M86" s="25"/>
      <c r="N86" s="23"/>
      <c r="O86" s="23"/>
    </row>
    <row r="87" spans="1:15">
      <c r="A87" s="129"/>
      <c r="B87" s="131"/>
      <c r="C87" s="131"/>
      <c r="D87" s="20"/>
      <c r="E87" s="21"/>
      <c r="F87" s="25"/>
      <c r="G87" s="25"/>
      <c r="H87" s="25"/>
      <c r="I87" s="25"/>
      <c r="J87" s="25"/>
      <c r="K87" s="25"/>
      <c r="L87" s="25"/>
      <c r="M87" s="25"/>
      <c r="N87" s="23"/>
      <c r="O87" s="23"/>
    </row>
    <row r="88" spans="1:15">
      <c r="A88" s="129"/>
      <c r="B88" s="131"/>
      <c r="C88" s="131"/>
      <c r="D88" s="20"/>
      <c r="E88" s="51"/>
      <c r="F88" s="52"/>
      <c r="G88" s="53"/>
      <c r="H88" s="53"/>
      <c r="I88" s="53"/>
      <c r="J88" s="53"/>
      <c r="K88" s="53"/>
      <c r="L88" s="53"/>
      <c r="M88" s="53"/>
      <c r="N88" s="23"/>
      <c r="O88" s="23"/>
    </row>
    <row r="89" spans="1:15">
      <c r="A89" s="129"/>
      <c r="B89" s="131"/>
      <c r="C89" s="131"/>
      <c r="D89" s="20"/>
      <c r="E89" s="54"/>
      <c r="F89" s="53"/>
      <c r="G89" s="53"/>
      <c r="H89" s="53"/>
      <c r="I89" s="53"/>
      <c r="J89" s="53"/>
      <c r="K89" s="53"/>
      <c r="L89" s="53"/>
      <c r="M89" s="53"/>
      <c r="N89" s="23"/>
      <c r="O89" s="23"/>
    </row>
    <row r="90" spans="1:15">
      <c r="A90" s="129"/>
      <c r="B90" s="131"/>
      <c r="C90" s="131"/>
      <c r="D90" s="16"/>
      <c r="E90" s="17"/>
      <c r="F90" s="43"/>
      <c r="G90" s="43"/>
      <c r="H90" s="43"/>
      <c r="I90" s="43"/>
      <c r="J90" s="43"/>
      <c r="K90" s="43"/>
      <c r="L90" s="43"/>
      <c r="M90" s="43"/>
      <c r="N90" s="19"/>
      <c r="O90" s="19"/>
    </row>
    <row r="91" spans="1:15">
      <c r="A91" s="129"/>
      <c r="B91" s="131"/>
      <c r="C91" s="131"/>
      <c r="D91" s="20"/>
      <c r="E91" s="21"/>
      <c r="F91" s="25"/>
      <c r="G91" s="25"/>
      <c r="H91" s="25"/>
      <c r="I91" s="25"/>
      <c r="J91" s="25"/>
      <c r="K91" s="25"/>
      <c r="L91" s="25"/>
      <c r="M91" s="25"/>
      <c r="N91" s="23"/>
      <c r="O91" s="23"/>
    </row>
    <row r="92" spans="1:15">
      <c r="A92" s="129"/>
      <c r="B92" s="131"/>
      <c r="C92" s="123" t="s">
        <v>175</v>
      </c>
      <c r="D92" s="16"/>
      <c r="E92" s="17"/>
      <c r="F92" s="43"/>
      <c r="G92" s="43"/>
      <c r="H92" s="43"/>
      <c r="I92" s="43"/>
      <c r="J92" s="43"/>
      <c r="K92" s="43"/>
      <c r="L92" s="43"/>
      <c r="M92" s="43"/>
      <c r="N92" s="19"/>
      <c r="O92" s="19"/>
    </row>
    <row r="93" spans="1:15">
      <c r="A93" s="129"/>
      <c r="B93" s="131"/>
      <c r="C93" s="124"/>
      <c r="D93" s="23"/>
      <c r="E93" s="21"/>
      <c r="F93" s="25"/>
      <c r="G93" s="25"/>
      <c r="H93" s="25"/>
      <c r="I93" s="25"/>
      <c r="J93" s="25"/>
      <c r="K93" s="25"/>
      <c r="L93" s="25"/>
      <c r="M93" s="25"/>
      <c r="N93" s="23"/>
      <c r="O93" s="23"/>
    </row>
    <row r="94" spans="1:15">
      <c r="A94" s="129"/>
      <c r="B94" s="131"/>
      <c r="C94" s="124"/>
      <c r="D94" s="23"/>
      <c r="E94" s="21"/>
      <c r="F94" s="25"/>
      <c r="G94" s="25"/>
      <c r="H94" s="25"/>
      <c r="I94" s="25"/>
      <c r="J94" s="25"/>
      <c r="K94" s="25"/>
      <c r="L94" s="25"/>
      <c r="M94" s="25"/>
      <c r="N94" s="23"/>
      <c r="O94" s="23"/>
    </row>
    <row r="95" spans="1:15">
      <c r="A95" s="129"/>
      <c r="B95" s="131"/>
      <c r="C95" s="124"/>
      <c r="D95" s="23"/>
      <c r="E95" s="21"/>
      <c r="F95" s="22"/>
      <c r="G95" s="22"/>
      <c r="H95" s="22"/>
      <c r="I95" s="22"/>
      <c r="J95" s="22"/>
      <c r="K95" s="22"/>
      <c r="L95" s="22"/>
      <c r="M95" s="22"/>
      <c r="N95" s="23"/>
      <c r="O95" s="23"/>
    </row>
    <row r="96" spans="1:15">
      <c r="A96" s="129"/>
      <c r="B96" s="131"/>
      <c r="C96" s="124"/>
      <c r="D96" s="23"/>
      <c r="E96" s="21"/>
      <c r="F96" s="25"/>
      <c r="G96" s="25"/>
      <c r="H96" s="25"/>
      <c r="I96" s="25"/>
      <c r="J96" s="25"/>
      <c r="K96" s="25"/>
      <c r="L96" s="25"/>
      <c r="M96" s="25"/>
      <c r="N96" s="23"/>
      <c r="O96" s="23"/>
    </row>
    <row r="97" spans="1:15">
      <c r="A97" s="129"/>
      <c r="B97" s="131"/>
      <c r="C97" s="124"/>
      <c r="D97" s="23"/>
      <c r="E97" s="21"/>
      <c r="F97" s="25"/>
      <c r="G97" s="25"/>
      <c r="H97" s="25"/>
      <c r="I97" s="25"/>
      <c r="J97" s="25"/>
      <c r="K97" s="25"/>
      <c r="L97" s="25"/>
      <c r="M97" s="25"/>
      <c r="N97" s="23"/>
      <c r="O97" s="23"/>
    </row>
    <row r="98" spans="1:15">
      <c r="A98" s="129"/>
      <c r="B98" s="131"/>
      <c r="C98" s="124"/>
      <c r="D98" s="23"/>
      <c r="E98" s="21"/>
      <c r="F98" s="25"/>
      <c r="G98" s="25"/>
      <c r="H98" s="25"/>
      <c r="I98" s="25"/>
      <c r="J98" s="25"/>
      <c r="K98" s="25"/>
      <c r="L98" s="25"/>
      <c r="M98" s="25"/>
      <c r="N98" s="23"/>
      <c r="O98" s="23"/>
    </row>
    <row r="99" spans="1:15">
      <c r="A99" s="129"/>
      <c r="B99" s="131"/>
      <c r="C99" s="124"/>
      <c r="D99" s="23"/>
      <c r="E99" s="21"/>
      <c r="F99" s="25"/>
      <c r="G99" s="25"/>
      <c r="H99" s="25"/>
      <c r="I99" s="25"/>
      <c r="J99" s="25"/>
      <c r="K99" s="25"/>
      <c r="L99" s="25"/>
      <c r="M99" s="25"/>
      <c r="N99" s="23"/>
      <c r="O99" s="23"/>
    </row>
    <row r="100" spans="1:15">
      <c r="A100" s="129"/>
      <c r="B100" s="131"/>
      <c r="C100" s="124"/>
      <c r="D100" s="23"/>
      <c r="E100" s="21"/>
      <c r="F100" s="22"/>
      <c r="G100" s="22"/>
      <c r="H100" s="22"/>
      <c r="I100" s="22"/>
      <c r="J100" s="22"/>
      <c r="K100" s="22"/>
      <c r="L100" s="22"/>
      <c r="M100" s="22"/>
      <c r="N100" s="23"/>
      <c r="O100" s="23"/>
    </row>
    <row r="101" spans="1:15">
      <c r="A101" s="129"/>
      <c r="B101" s="131"/>
      <c r="C101" s="124"/>
      <c r="D101" s="23"/>
      <c r="E101" s="21"/>
      <c r="F101" s="25"/>
      <c r="G101" s="25"/>
      <c r="H101" s="25"/>
      <c r="I101" s="25"/>
      <c r="J101" s="25"/>
      <c r="K101" s="25"/>
      <c r="L101" s="25"/>
      <c r="M101" s="25"/>
      <c r="N101" s="23"/>
      <c r="O101" s="23"/>
    </row>
    <row r="102" spans="1:15">
      <c r="A102" s="129"/>
      <c r="B102" s="131"/>
      <c r="C102" s="124"/>
      <c r="D102" s="23"/>
      <c r="E102" s="21"/>
      <c r="F102" s="25"/>
      <c r="G102" s="25"/>
      <c r="H102" s="25"/>
      <c r="I102" s="25"/>
      <c r="J102" s="25"/>
      <c r="K102" s="25"/>
      <c r="L102" s="25"/>
      <c r="M102" s="25"/>
      <c r="N102" s="23"/>
      <c r="O102" s="23"/>
    </row>
    <row r="103" spans="1:15">
      <c r="A103" s="130"/>
      <c r="B103" s="132"/>
      <c r="C103" s="125"/>
      <c r="D103" s="23"/>
      <c r="E103" s="21"/>
      <c r="F103" s="25"/>
      <c r="G103" s="25"/>
      <c r="H103" s="25"/>
      <c r="I103" s="25"/>
      <c r="J103" s="25"/>
      <c r="K103" s="25"/>
      <c r="L103" s="25"/>
      <c r="M103" s="25"/>
      <c r="N103" s="23"/>
      <c r="O103" s="23"/>
    </row>
    <row r="104" spans="1:15">
      <c r="A104" s="120" t="s">
        <v>174</v>
      </c>
      <c r="B104" s="123" t="s">
        <v>137</v>
      </c>
      <c r="C104" s="124" t="s">
        <v>175</v>
      </c>
      <c r="D104" s="16"/>
      <c r="E104" s="17"/>
      <c r="F104" s="43"/>
      <c r="G104" s="43"/>
      <c r="H104" s="43"/>
      <c r="I104" s="43"/>
      <c r="J104" s="43"/>
      <c r="K104" s="43"/>
      <c r="L104" s="43"/>
      <c r="M104" s="43"/>
      <c r="N104" s="19"/>
      <c r="O104" s="19"/>
    </row>
    <row r="105" spans="1:15">
      <c r="A105" s="121"/>
      <c r="B105" s="124"/>
      <c r="C105" s="124"/>
      <c r="D105" s="20"/>
      <c r="E105" s="21"/>
      <c r="F105" s="25"/>
      <c r="G105" s="25"/>
      <c r="H105" s="25"/>
      <c r="I105" s="25"/>
      <c r="J105" s="25"/>
      <c r="K105" s="25"/>
      <c r="L105" s="25"/>
      <c r="M105" s="25"/>
      <c r="N105" s="23"/>
      <c r="O105" s="23"/>
    </row>
    <row r="106" spans="1:15">
      <c r="A106" s="121"/>
      <c r="B106" s="124"/>
      <c r="C106" s="124"/>
      <c r="D106" s="20"/>
      <c r="E106" s="21"/>
      <c r="F106" s="25"/>
      <c r="G106" s="25"/>
      <c r="H106" s="25"/>
      <c r="I106" s="25"/>
      <c r="J106" s="25"/>
      <c r="K106" s="25"/>
      <c r="L106" s="25"/>
      <c r="M106" s="25"/>
      <c r="N106" s="23"/>
      <c r="O106" s="23"/>
    </row>
    <row r="107" spans="1:15">
      <c r="A107" s="121"/>
      <c r="B107" s="124"/>
      <c r="C107" s="124"/>
      <c r="D107" s="16"/>
      <c r="E107" s="17"/>
      <c r="F107" s="43"/>
      <c r="G107" s="43"/>
      <c r="H107" s="43"/>
      <c r="I107" s="43"/>
      <c r="J107" s="43"/>
      <c r="K107" s="43"/>
      <c r="L107" s="43"/>
      <c r="M107" s="43"/>
      <c r="N107" s="23"/>
      <c r="O107" s="23"/>
    </row>
    <row r="108" spans="1:15">
      <c r="A108" s="121"/>
      <c r="B108" s="124"/>
      <c r="C108" s="124"/>
      <c r="D108" s="20"/>
      <c r="E108" s="21"/>
      <c r="F108" s="25"/>
      <c r="G108" s="25"/>
      <c r="H108" s="25"/>
      <c r="I108" s="25"/>
      <c r="J108" s="25"/>
      <c r="K108" s="25"/>
      <c r="L108" s="25"/>
      <c r="M108" s="25"/>
      <c r="N108" s="23"/>
      <c r="O108" s="23"/>
    </row>
    <row r="109" spans="1:15">
      <c r="A109" s="121"/>
      <c r="B109" s="124"/>
      <c r="C109" s="124"/>
      <c r="D109" s="20"/>
      <c r="E109" s="21"/>
      <c r="F109" s="25"/>
      <c r="G109" s="25"/>
      <c r="H109" s="25"/>
      <c r="I109" s="25"/>
      <c r="J109" s="25"/>
      <c r="K109" s="25"/>
      <c r="L109" s="25"/>
      <c r="M109" s="25"/>
      <c r="N109" s="23"/>
      <c r="O109" s="23"/>
    </row>
    <row r="110" spans="1:15">
      <c r="A110" s="121"/>
      <c r="B110" s="124"/>
      <c r="C110" s="124"/>
      <c r="D110" s="16"/>
      <c r="E110" s="17"/>
      <c r="F110" s="43"/>
      <c r="G110" s="43"/>
      <c r="H110" s="43"/>
      <c r="I110" s="43"/>
      <c r="J110" s="43"/>
      <c r="K110" s="43"/>
      <c r="L110" s="43"/>
      <c r="M110" s="43"/>
      <c r="N110" s="19"/>
      <c r="O110" s="19"/>
    </row>
    <row r="111" spans="1:15">
      <c r="A111" s="121"/>
      <c r="B111" s="124"/>
      <c r="C111" s="124"/>
      <c r="D111" s="20"/>
      <c r="E111" s="21"/>
      <c r="F111" s="25"/>
      <c r="G111" s="25"/>
      <c r="H111" s="25"/>
      <c r="I111" s="25"/>
      <c r="J111" s="25"/>
      <c r="K111" s="25"/>
      <c r="L111" s="25"/>
      <c r="M111" s="25"/>
      <c r="N111" s="23"/>
      <c r="O111" s="23"/>
    </row>
    <row r="112" spans="1:15">
      <c r="A112" s="121"/>
      <c r="B112" s="124"/>
      <c r="C112" s="124"/>
      <c r="D112" s="16"/>
      <c r="E112" s="17"/>
      <c r="F112" s="43"/>
      <c r="G112" s="43"/>
      <c r="H112" s="43"/>
      <c r="I112" s="43"/>
      <c r="J112" s="43"/>
      <c r="K112" s="43"/>
      <c r="L112" s="43"/>
      <c r="M112" s="43"/>
      <c r="N112" s="19"/>
      <c r="O112" s="19"/>
    </row>
    <row r="113" spans="1:15">
      <c r="A113" s="121"/>
      <c r="B113" s="124"/>
      <c r="C113" s="124"/>
      <c r="D113" s="20"/>
      <c r="E113" s="21"/>
      <c r="F113" s="25"/>
      <c r="G113" s="25"/>
      <c r="H113" s="25"/>
      <c r="I113" s="25"/>
      <c r="J113" s="25"/>
      <c r="K113" s="25"/>
      <c r="L113" s="25"/>
      <c r="M113" s="25"/>
      <c r="N113" s="23"/>
      <c r="O113" s="23"/>
    </row>
    <row r="114" spans="1:15">
      <c r="A114" s="121"/>
      <c r="B114" s="124"/>
      <c r="C114" s="124"/>
      <c r="D114" s="16"/>
      <c r="E114" s="17"/>
      <c r="F114" s="43"/>
      <c r="G114" s="43"/>
      <c r="H114" s="43"/>
      <c r="I114" s="43"/>
      <c r="J114" s="43"/>
      <c r="K114" s="43"/>
      <c r="L114" s="43"/>
      <c r="M114" s="43"/>
      <c r="N114" s="19"/>
      <c r="O114" s="19"/>
    </row>
    <row r="115" spans="1:15">
      <c r="A115" s="121"/>
      <c r="B115" s="125"/>
      <c r="C115" s="125"/>
      <c r="D115" s="20"/>
      <c r="E115" s="21"/>
      <c r="F115" s="25"/>
      <c r="G115" s="25"/>
      <c r="H115" s="25"/>
      <c r="I115" s="25"/>
      <c r="J115" s="25"/>
      <c r="K115" s="25"/>
      <c r="L115" s="25"/>
      <c r="M115" s="25"/>
      <c r="N115" s="23"/>
      <c r="O115" s="23"/>
    </row>
    <row r="116" spans="1:15">
      <c r="A116" s="121"/>
      <c r="B116" s="123" t="s">
        <v>230</v>
      </c>
      <c r="C116" s="123" t="s">
        <v>231</v>
      </c>
      <c r="D116" s="58"/>
      <c r="E116" s="59"/>
      <c r="F116" s="60"/>
      <c r="G116" s="60"/>
      <c r="H116" s="60"/>
      <c r="I116" s="60"/>
      <c r="J116" s="60"/>
      <c r="K116" s="60"/>
      <c r="L116" s="60"/>
      <c r="M116" s="60"/>
      <c r="N116" s="61"/>
      <c r="O116" s="61"/>
    </row>
    <row r="117" spans="1:15">
      <c r="A117" s="152"/>
      <c r="B117" s="131"/>
      <c r="C117" s="131"/>
      <c r="D117" s="20"/>
      <c r="E117" s="21"/>
      <c r="F117" s="25"/>
      <c r="G117" s="25"/>
      <c r="H117" s="25"/>
      <c r="I117" s="25"/>
      <c r="J117" s="25"/>
      <c r="K117" s="25"/>
      <c r="L117" s="25"/>
      <c r="M117" s="25"/>
      <c r="N117" s="23"/>
      <c r="O117" s="23"/>
    </row>
    <row r="118" spans="1:15">
      <c r="A118" s="152"/>
      <c r="B118" s="131"/>
      <c r="C118" s="131"/>
      <c r="D118" s="20"/>
      <c r="E118" s="21"/>
      <c r="F118" s="25"/>
      <c r="G118" s="25"/>
      <c r="H118" s="25"/>
      <c r="I118" s="25"/>
      <c r="J118" s="25"/>
      <c r="K118" s="25"/>
      <c r="L118" s="25"/>
      <c r="M118" s="25"/>
      <c r="N118" s="23"/>
      <c r="O118" s="23"/>
    </row>
    <row r="119" spans="1:15">
      <c r="A119" s="121"/>
      <c r="B119" s="131"/>
      <c r="C119" s="131"/>
      <c r="D119" s="63"/>
      <c r="E119" s="37"/>
      <c r="F119" s="64"/>
      <c r="G119" s="64"/>
      <c r="H119" s="64"/>
      <c r="I119" s="64"/>
      <c r="J119" s="64"/>
      <c r="K119" s="64"/>
      <c r="L119" s="64"/>
      <c r="M119" s="64"/>
      <c r="N119" s="39"/>
      <c r="O119" s="39"/>
    </row>
    <row r="120" spans="1:15">
      <c r="A120" s="121"/>
      <c r="B120" s="131"/>
      <c r="C120" s="131"/>
      <c r="D120" s="62"/>
      <c r="E120" s="21"/>
      <c r="F120" s="25"/>
      <c r="G120" s="25"/>
      <c r="H120" s="25"/>
      <c r="I120" s="25"/>
      <c r="J120" s="25"/>
      <c r="K120" s="25"/>
      <c r="L120" s="25"/>
      <c r="M120" s="25"/>
      <c r="N120" s="23"/>
      <c r="O120" s="23"/>
    </row>
    <row r="121" spans="1:15">
      <c r="A121" s="121"/>
      <c r="B121" s="131"/>
      <c r="C121" s="131"/>
      <c r="D121" s="20"/>
      <c r="E121" s="21"/>
      <c r="F121" s="25"/>
      <c r="G121" s="25"/>
      <c r="H121" s="25"/>
      <c r="I121" s="25"/>
      <c r="J121" s="25"/>
      <c r="K121" s="25"/>
      <c r="L121" s="25"/>
      <c r="M121" s="25"/>
      <c r="N121" s="23"/>
      <c r="O121" s="23"/>
    </row>
    <row r="122" spans="1:15">
      <c r="A122" s="121"/>
      <c r="B122" s="131"/>
      <c r="C122" s="131"/>
      <c r="D122" s="65"/>
      <c r="E122" s="17"/>
      <c r="F122" s="43"/>
      <c r="G122" s="43"/>
      <c r="H122" s="43"/>
      <c r="I122" s="43"/>
      <c r="J122" s="43"/>
      <c r="K122" s="43"/>
      <c r="L122" s="43"/>
      <c r="M122" s="43"/>
      <c r="N122" s="19"/>
      <c r="O122" s="19"/>
    </row>
    <row r="123" spans="1:15">
      <c r="A123" s="122"/>
      <c r="B123" s="132"/>
      <c r="C123" s="132"/>
      <c r="D123" s="62"/>
      <c r="E123" s="21"/>
      <c r="F123" s="25"/>
      <c r="G123" s="25"/>
      <c r="H123" s="25"/>
      <c r="I123" s="25"/>
      <c r="J123" s="25"/>
      <c r="K123" s="25"/>
      <c r="L123" s="25"/>
      <c r="M123" s="25"/>
      <c r="N123" s="23"/>
      <c r="O123" s="23"/>
    </row>
    <row r="124" spans="1:15">
      <c r="A124" s="141" t="s">
        <v>174</v>
      </c>
      <c r="B124" s="123" t="s">
        <v>230</v>
      </c>
      <c r="C124" s="144" t="s">
        <v>231</v>
      </c>
      <c r="D124" s="16"/>
      <c r="E124" s="17"/>
      <c r="F124" s="43"/>
      <c r="G124" s="43"/>
      <c r="H124" s="43"/>
      <c r="I124" s="43"/>
      <c r="J124" s="43"/>
      <c r="K124" s="43"/>
      <c r="L124" s="43"/>
      <c r="M124" s="43"/>
      <c r="N124" s="19"/>
      <c r="O124" s="19"/>
    </row>
    <row r="125" spans="1:15">
      <c r="A125" s="142"/>
      <c r="B125" s="131"/>
      <c r="C125" s="145"/>
      <c r="D125" s="23"/>
      <c r="E125" s="21"/>
      <c r="F125" s="25"/>
      <c r="G125" s="25"/>
      <c r="H125" s="25"/>
      <c r="I125" s="25"/>
      <c r="J125" s="25"/>
      <c r="K125" s="25"/>
      <c r="L125" s="25"/>
      <c r="M125" s="25"/>
      <c r="N125" s="23"/>
      <c r="O125" s="23"/>
    </row>
    <row r="126" spans="1:15">
      <c r="A126" s="142"/>
      <c r="B126" s="131"/>
      <c r="C126" s="145"/>
      <c r="D126" s="23"/>
      <c r="E126" s="21"/>
      <c r="F126" s="25"/>
      <c r="G126" s="25"/>
      <c r="H126" s="25"/>
      <c r="I126" s="25"/>
      <c r="J126" s="25"/>
      <c r="K126" s="25"/>
      <c r="L126" s="25"/>
      <c r="M126" s="25"/>
      <c r="N126" s="23"/>
      <c r="O126" s="23"/>
    </row>
    <row r="127" spans="1:15">
      <c r="A127" s="142"/>
      <c r="B127" s="131"/>
      <c r="C127" s="145"/>
      <c r="D127" s="23"/>
      <c r="E127" s="21"/>
      <c r="F127" s="25"/>
      <c r="G127" s="25"/>
      <c r="H127" s="25"/>
      <c r="I127" s="25"/>
      <c r="J127" s="25"/>
      <c r="K127" s="25"/>
      <c r="L127" s="25"/>
      <c r="M127" s="25"/>
      <c r="N127" s="23"/>
      <c r="O127" s="23"/>
    </row>
    <row r="128" spans="1:15">
      <c r="A128" s="142"/>
      <c r="B128" s="131"/>
      <c r="C128" s="145"/>
      <c r="D128" s="23"/>
      <c r="E128" s="21"/>
      <c r="F128" s="25"/>
      <c r="G128" s="25"/>
      <c r="H128" s="25"/>
      <c r="I128" s="25"/>
      <c r="J128" s="25"/>
      <c r="K128" s="25"/>
      <c r="L128" s="25"/>
      <c r="M128" s="25"/>
      <c r="N128" s="23"/>
      <c r="O128" s="23"/>
    </row>
    <row r="129" spans="1:15">
      <c r="A129" s="142"/>
      <c r="B129" s="131"/>
      <c r="C129" s="145"/>
      <c r="D129" s="23"/>
      <c r="E129" s="21"/>
      <c r="F129" s="25"/>
      <c r="G129" s="25"/>
      <c r="H129" s="25"/>
      <c r="I129" s="25"/>
      <c r="J129" s="25"/>
      <c r="K129" s="25"/>
      <c r="L129" s="25"/>
      <c r="M129" s="25"/>
      <c r="N129" s="23"/>
      <c r="O129" s="23"/>
    </row>
    <row r="130" spans="1:15">
      <c r="A130" s="142"/>
      <c r="B130" s="131"/>
      <c r="C130" s="145"/>
      <c r="D130" s="23"/>
      <c r="E130" s="21"/>
      <c r="F130" s="25"/>
      <c r="G130" s="25"/>
      <c r="H130" s="25"/>
      <c r="I130" s="25"/>
      <c r="J130" s="25"/>
      <c r="K130" s="25"/>
      <c r="L130" s="25"/>
      <c r="M130" s="25"/>
      <c r="N130" s="23"/>
      <c r="O130" s="23"/>
    </row>
    <row r="131" spans="1:15">
      <c r="A131" s="142"/>
      <c r="B131" s="131"/>
      <c r="C131" s="145"/>
      <c r="D131" s="23"/>
      <c r="E131" s="21"/>
      <c r="F131" s="25"/>
      <c r="G131" s="25"/>
      <c r="H131" s="25"/>
      <c r="I131" s="25"/>
      <c r="J131" s="25"/>
      <c r="K131" s="25"/>
      <c r="L131" s="25"/>
      <c r="M131" s="25"/>
      <c r="N131" s="23"/>
      <c r="O131" s="23"/>
    </row>
    <row r="132" spans="1:15">
      <c r="A132" s="142"/>
      <c r="B132" s="131"/>
      <c r="C132" s="145"/>
      <c r="D132" s="23"/>
      <c r="E132" s="21"/>
      <c r="F132" s="25"/>
      <c r="G132" s="25"/>
      <c r="H132" s="25"/>
      <c r="I132" s="25"/>
      <c r="J132" s="25"/>
      <c r="K132" s="25"/>
      <c r="L132" s="25"/>
      <c r="M132" s="25"/>
      <c r="N132" s="23"/>
      <c r="O132" s="23"/>
    </row>
    <row r="133" spans="1:15">
      <c r="A133" s="142"/>
      <c r="B133" s="131"/>
      <c r="C133" s="145"/>
      <c r="D133" s="23"/>
      <c r="E133" s="21"/>
      <c r="F133" s="25"/>
      <c r="G133" s="25"/>
      <c r="H133" s="25"/>
      <c r="I133" s="25"/>
      <c r="J133" s="25"/>
      <c r="K133" s="25"/>
      <c r="L133" s="25"/>
      <c r="M133" s="25"/>
      <c r="N133" s="23"/>
      <c r="O133" s="23"/>
    </row>
    <row r="134" spans="1:15">
      <c r="A134" s="142"/>
      <c r="B134" s="131"/>
      <c r="C134" s="145"/>
      <c r="D134" s="23"/>
      <c r="E134" s="21"/>
      <c r="F134" s="25"/>
      <c r="G134" s="25"/>
      <c r="H134" s="25"/>
      <c r="I134" s="25"/>
      <c r="J134" s="25"/>
      <c r="K134" s="25"/>
      <c r="L134" s="25"/>
      <c r="M134" s="25"/>
      <c r="N134" s="23"/>
      <c r="O134" s="23"/>
    </row>
    <row r="135" spans="1:15">
      <c r="A135" s="142"/>
      <c r="B135" s="131"/>
      <c r="C135" s="146"/>
      <c r="D135" s="23"/>
      <c r="E135" s="21"/>
      <c r="F135" s="25"/>
      <c r="G135" s="25"/>
      <c r="H135" s="25"/>
      <c r="I135" s="25"/>
      <c r="J135" s="25"/>
      <c r="K135" s="25"/>
      <c r="L135" s="25"/>
      <c r="M135" s="25"/>
      <c r="N135" s="23"/>
      <c r="O135" s="23"/>
    </row>
    <row r="136" spans="1:15">
      <c r="A136" s="142"/>
      <c r="B136" s="131"/>
      <c r="C136" s="123" t="s">
        <v>300</v>
      </c>
      <c r="D136" s="16"/>
      <c r="E136" s="17"/>
      <c r="F136" s="43"/>
      <c r="G136" s="43"/>
      <c r="H136" s="43"/>
      <c r="I136" s="43"/>
      <c r="J136" s="43"/>
      <c r="K136" s="43"/>
      <c r="L136" s="43"/>
      <c r="M136" s="43"/>
      <c r="N136" s="19"/>
      <c r="O136" s="19"/>
    </row>
    <row r="137" spans="1:15">
      <c r="A137" s="142"/>
      <c r="B137" s="131"/>
      <c r="C137" s="131"/>
      <c r="D137" s="23"/>
      <c r="E137" s="21"/>
      <c r="F137" s="25"/>
      <c r="G137" s="25"/>
      <c r="H137" s="25"/>
      <c r="I137" s="25"/>
      <c r="J137" s="25"/>
      <c r="K137" s="25"/>
      <c r="L137" s="25"/>
      <c r="M137" s="25"/>
      <c r="N137" s="23"/>
      <c r="O137" s="23"/>
    </row>
    <row r="138" spans="1:15">
      <c r="A138" s="142"/>
      <c r="B138" s="131"/>
      <c r="C138" s="131"/>
      <c r="D138" s="16"/>
      <c r="E138" s="17"/>
      <c r="F138" s="43"/>
      <c r="G138" s="43"/>
      <c r="H138" s="43"/>
      <c r="I138" s="43"/>
      <c r="J138" s="43"/>
      <c r="K138" s="43"/>
      <c r="L138" s="43"/>
      <c r="M138" s="43"/>
      <c r="N138" s="23"/>
      <c r="O138" s="23"/>
    </row>
    <row r="139" spans="1:15">
      <c r="A139" s="142"/>
      <c r="B139" s="131"/>
      <c r="C139" s="131"/>
      <c r="D139" s="20"/>
      <c r="E139" s="21"/>
      <c r="F139" s="25"/>
      <c r="G139" s="25"/>
      <c r="H139" s="25"/>
      <c r="I139" s="25"/>
      <c r="J139" s="25"/>
      <c r="K139" s="25"/>
      <c r="L139" s="25"/>
      <c r="M139" s="25"/>
      <c r="N139" s="23"/>
      <c r="O139" s="23"/>
    </row>
    <row r="140" spans="1:15">
      <c r="A140" s="142"/>
      <c r="B140" s="131"/>
      <c r="C140" s="131"/>
      <c r="D140" s="16"/>
      <c r="E140" s="17"/>
      <c r="F140" s="43"/>
      <c r="G140" s="43"/>
      <c r="H140" s="43"/>
      <c r="I140" s="43"/>
      <c r="J140" s="43"/>
      <c r="K140" s="43"/>
      <c r="L140" s="43"/>
      <c r="M140" s="43"/>
      <c r="N140" s="19"/>
      <c r="O140" s="19"/>
    </row>
    <row r="141" spans="1:15">
      <c r="A141" s="142"/>
      <c r="B141" s="131"/>
      <c r="C141" s="131"/>
      <c r="D141" s="20"/>
      <c r="E141" s="21"/>
      <c r="F141" s="25"/>
      <c r="G141" s="25"/>
      <c r="H141" s="25"/>
      <c r="I141" s="25"/>
      <c r="J141" s="25"/>
      <c r="K141" s="25"/>
      <c r="L141" s="25"/>
      <c r="M141" s="25"/>
      <c r="N141" s="23"/>
      <c r="O141" s="23"/>
    </row>
    <row r="142" spans="1:15">
      <c r="A142" s="143"/>
      <c r="B142" s="132"/>
      <c r="C142" s="132"/>
      <c r="D142" s="20"/>
      <c r="E142" s="21"/>
      <c r="F142" s="25"/>
      <c r="G142" s="25"/>
      <c r="H142" s="25"/>
      <c r="I142" s="25"/>
      <c r="J142" s="25"/>
      <c r="K142" s="25"/>
      <c r="L142" s="25"/>
      <c r="M142" s="25"/>
      <c r="N142" s="23"/>
      <c r="O142" s="23"/>
    </row>
    <row r="143" spans="1:15">
      <c r="A143" s="120" t="s">
        <v>174</v>
      </c>
      <c r="B143" s="123" t="s">
        <v>230</v>
      </c>
      <c r="C143" s="123" t="s">
        <v>300</v>
      </c>
      <c r="D143" s="16"/>
      <c r="E143" s="17"/>
      <c r="F143" s="43"/>
      <c r="G143" s="43"/>
      <c r="H143" s="43"/>
      <c r="I143" s="43"/>
      <c r="J143" s="43"/>
      <c r="K143" s="43"/>
      <c r="L143" s="43"/>
      <c r="M143" s="43"/>
      <c r="N143" s="19"/>
      <c r="O143" s="19"/>
    </row>
    <row r="144" spans="1:15">
      <c r="A144" s="137"/>
      <c r="B144" s="139"/>
      <c r="C144" s="139"/>
      <c r="D144" s="20"/>
      <c r="E144" s="21"/>
      <c r="F144" s="25"/>
      <c r="G144" s="25"/>
      <c r="H144" s="25"/>
      <c r="I144" s="25"/>
      <c r="J144" s="25"/>
      <c r="K144" s="25"/>
      <c r="L144" s="25"/>
      <c r="M144" s="25"/>
      <c r="N144" s="23"/>
      <c r="O144" s="23"/>
    </row>
    <row r="145" spans="1:15">
      <c r="A145" s="137"/>
      <c r="B145" s="139"/>
      <c r="C145" s="139"/>
      <c r="D145" s="23"/>
      <c r="E145" s="21"/>
      <c r="F145" s="25"/>
      <c r="G145" s="25"/>
      <c r="H145" s="25"/>
      <c r="I145" s="25"/>
      <c r="J145" s="25"/>
      <c r="K145" s="25"/>
      <c r="L145" s="25"/>
      <c r="M145" s="25"/>
      <c r="N145" s="23"/>
      <c r="O145" s="23"/>
    </row>
    <row r="146" spans="1:15">
      <c r="A146" s="137"/>
      <c r="B146" s="139"/>
      <c r="C146" s="139"/>
      <c r="D146" s="23"/>
      <c r="E146" s="21"/>
      <c r="F146" s="25"/>
      <c r="G146" s="25"/>
      <c r="H146" s="25"/>
      <c r="I146" s="25"/>
      <c r="J146" s="25"/>
      <c r="K146" s="25"/>
      <c r="L146" s="25"/>
      <c r="M146" s="25"/>
      <c r="N146" s="23"/>
      <c r="O146" s="23"/>
    </row>
    <row r="147" spans="1:15">
      <c r="A147" s="137"/>
      <c r="B147" s="139"/>
      <c r="C147" s="139"/>
      <c r="D147" s="23"/>
      <c r="E147" s="21"/>
      <c r="F147" s="25"/>
      <c r="G147" s="25"/>
      <c r="H147" s="25"/>
      <c r="I147" s="25"/>
      <c r="J147" s="25"/>
      <c r="K147" s="25"/>
      <c r="L147" s="25"/>
      <c r="M147" s="25"/>
      <c r="N147" s="23"/>
      <c r="O147" s="23"/>
    </row>
    <row r="148" spans="1:15">
      <c r="A148" s="137"/>
      <c r="B148" s="139"/>
      <c r="C148" s="139"/>
      <c r="D148" s="23"/>
      <c r="E148" s="21"/>
      <c r="F148" s="25"/>
      <c r="G148" s="25"/>
      <c r="H148" s="25"/>
      <c r="I148" s="25"/>
      <c r="J148" s="25"/>
      <c r="K148" s="25"/>
      <c r="L148" s="25"/>
      <c r="M148" s="25"/>
      <c r="N148" s="23"/>
      <c r="O148" s="23"/>
    </row>
    <row r="149" spans="1:15">
      <c r="A149" s="137"/>
      <c r="B149" s="139"/>
      <c r="C149" s="139"/>
      <c r="D149" s="23"/>
      <c r="E149" s="21"/>
      <c r="F149" s="25"/>
      <c r="G149" s="25"/>
      <c r="H149" s="25"/>
      <c r="I149" s="25"/>
      <c r="J149" s="25"/>
      <c r="K149" s="25"/>
      <c r="L149" s="25"/>
      <c r="M149" s="25"/>
      <c r="N149" s="23"/>
      <c r="O149" s="23"/>
    </row>
    <row r="150" spans="1:15">
      <c r="A150" s="137"/>
      <c r="B150" s="139"/>
      <c r="C150" s="139"/>
      <c r="D150" s="23"/>
      <c r="E150" s="21"/>
      <c r="F150" s="25"/>
      <c r="G150" s="25"/>
      <c r="H150" s="25"/>
      <c r="I150" s="25"/>
      <c r="J150" s="25"/>
      <c r="K150" s="25"/>
      <c r="L150" s="25"/>
      <c r="M150" s="25"/>
      <c r="N150" s="23"/>
      <c r="O150" s="23"/>
    </row>
    <row r="151" spans="1:15">
      <c r="A151" s="137"/>
      <c r="B151" s="139"/>
      <c r="C151" s="139"/>
      <c r="D151" s="23"/>
      <c r="E151" s="21"/>
      <c r="F151" s="25"/>
      <c r="G151" s="25"/>
      <c r="H151" s="25"/>
      <c r="I151" s="25"/>
      <c r="J151" s="25"/>
      <c r="K151" s="25"/>
      <c r="L151" s="25"/>
      <c r="M151" s="25"/>
      <c r="N151" s="23"/>
      <c r="O151" s="23"/>
    </row>
    <row r="152" spans="1:15">
      <c r="A152" s="137"/>
      <c r="B152" s="139"/>
      <c r="C152" s="139"/>
      <c r="D152" s="23"/>
      <c r="E152" s="21"/>
      <c r="F152" s="25"/>
      <c r="G152" s="25"/>
      <c r="H152" s="25"/>
      <c r="I152" s="25"/>
      <c r="J152" s="25"/>
      <c r="K152" s="25"/>
      <c r="L152" s="25"/>
      <c r="M152" s="25"/>
      <c r="N152" s="23"/>
      <c r="O152" s="23"/>
    </row>
    <row r="153" spans="1:15">
      <c r="A153" s="137"/>
      <c r="B153" s="139"/>
      <c r="C153" s="139"/>
      <c r="D153" s="16"/>
      <c r="E153" s="17"/>
      <c r="F153" s="43"/>
      <c r="G153" s="43"/>
      <c r="H153" s="43"/>
      <c r="I153" s="43"/>
      <c r="J153" s="43"/>
      <c r="K153" s="43"/>
      <c r="L153" s="43"/>
      <c r="M153" s="43"/>
      <c r="N153" s="19"/>
      <c r="O153" s="19"/>
    </row>
    <row r="154" spans="1:15">
      <c r="A154" s="137"/>
      <c r="B154" s="139"/>
      <c r="C154" s="139"/>
      <c r="D154" s="104"/>
      <c r="E154" s="21"/>
      <c r="F154" s="25"/>
      <c r="G154" s="25"/>
      <c r="H154" s="25"/>
      <c r="I154" s="25"/>
      <c r="J154" s="25"/>
      <c r="K154" s="25"/>
      <c r="L154" s="25"/>
      <c r="M154" s="25"/>
      <c r="N154" s="23"/>
      <c r="O154" s="23"/>
    </row>
    <row r="155" spans="1:15">
      <c r="A155" s="137"/>
      <c r="B155" s="139"/>
      <c r="C155" s="139"/>
      <c r="D155" s="104"/>
      <c r="E155" s="21"/>
      <c r="F155" s="25"/>
      <c r="G155" s="25"/>
      <c r="H155" s="25"/>
      <c r="I155" s="25"/>
      <c r="J155" s="25"/>
      <c r="K155" s="25"/>
      <c r="L155" s="25"/>
      <c r="M155" s="25"/>
      <c r="N155" s="23"/>
      <c r="O155" s="23"/>
    </row>
    <row r="156" spans="1:15">
      <c r="A156" s="137"/>
      <c r="B156" s="139"/>
      <c r="C156" s="139"/>
      <c r="D156" s="16"/>
      <c r="E156" s="17"/>
      <c r="F156" s="43"/>
      <c r="G156" s="43"/>
      <c r="H156" s="43"/>
      <c r="I156" s="43"/>
      <c r="J156" s="43"/>
      <c r="K156" s="43"/>
      <c r="L156" s="43"/>
      <c r="M156" s="43"/>
      <c r="N156" s="19"/>
      <c r="O156" s="19"/>
    </row>
    <row r="157" spans="1:15">
      <c r="A157" s="137"/>
      <c r="B157" s="139"/>
      <c r="C157" s="139"/>
      <c r="D157" s="104"/>
      <c r="E157" s="21"/>
      <c r="F157" s="25"/>
      <c r="G157" s="25"/>
      <c r="H157" s="25"/>
      <c r="I157" s="25"/>
      <c r="J157" s="25"/>
      <c r="K157" s="25"/>
      <c r="L157" s="25"/>
      <c r="M157" s="25"/>
      <c r="N157" s="23"/>
      <c r="O157" s="23"/>
    </row>
    <row r="158" spans="1:15">
      <c r="A158" s="138"/>
      <c r="B158" s="140"/>
      <c r="C158" s="140"/>
      <c r="D158" s="104"/>
      <c r="E158" s="21"/>
      <c r="F158" s="25"/>
      <c r="G158" s="25"/>
      <c r="H158" s="25"/>
      <c r="I158" s="25"/>
      <c r="J158" s="25"/>
      <c r="K158" s="25"/>
      <c r="L158" s="25"/>
      <c r="M158" s="25"/>
      <c r="N158" s="23"/>
      <c r="O158" s="23"/>
    </row>
    <row r="159" spans="1:15">
      <c r="A159" s="120" t="s">
        <v>319</v>
      </c>
      <c r="B159" s="123" t="s">
        <v>230</v>
      </c>
      <c r="C159" s="123" t="s">
        <v>300</v>
      </c>
      <c r="D159" s="16"/>
      <c r="E159" s="17"/>
      <c r="F159" s="43"/>
      <c r="G159" s="43"/>
      <c r="H159" s="43"/>
      <c r="I159" s="43"/>
      <c r="J159" s="43"/>
      <c r="K159" s="43"/>
      <c r="L159" s="43"/>
      <c r="M159" s="43"/>
      <c r="N159" s="19"/>
      <c r="O159" s="19"/>
    </row>
    <row r="160" spans="1:15">
      <c r="A160" s="133"/>
      <c r="B160" s="135"/>
      <c r="C160" s="135"/>
      <c r="D160" s="23"/>
      <c r="E160" s="21"/>
      <c r="F160" s="25"/>
      <c r="G160" s="25"/>
      <c r="H160" s="25"/>
      <c r="I160" s="25"/>
      <c r="J160" s="25"/>
      <c r="K160" s="25"/>
      <c r="L160" s="25"/>
      <c r="M160" s="25"/>
      <c r="N160" s="23"/>
      <c r="O160" s="23"/>
    </row>
    <row r="161" spans="1:15">
      <c r="A161" s="133"/>
      <c r="B161" s="135"/>
      <c r="C161" s="135"/>
      <c r="D161" s="23"/>
      <c r="E161" s="21"/>
      <c r="F161" s="25"/>
      <c r="G161" s="25"/>
      <c r="H161" s="25"/>
      <c r="I161" s="25"/>
      <c r="J161" s="25"/>
      <c r="K161" s="25"/>
      <c r="L161" s="25"/>
      <c r="M161" s="25"/>
      <c r="N161" s="23"/>
      <c r="O161" s="23"/>
    </row>
    <row r="162" spans="1:15">
      <c r="A162" s="133"/>
      <c r="B162" s="135"/>
      <c r="C162" s="135"/>
      <c r="D162" s="23"/>
      <c r="E162" s="21"/>
      <c r="F162" s="25"/>
      <c r="G162" s="25"/>
      <c r="H162" s="25"/>
      <c r="I162" s="25"/>
      <c r="J162" s="25"/>
      <c r="K162" s="25"/>
      <c r="L162" s="25"/>
      <c r="M162" s="25"/>
      <c r="N162" s="23"/>
      <c r="O162" s="23"/>
    </row>
    <row r="163" spans="1:15">
      <c r="A163" s="133"/>
      <c r="B163" s="135"/>
      <c r="C163" s="135"/>
      <c r="D163" s="23"/>
      <c r="E163" s="21"/>
      <c r="F163" s="25"/>
      <c r="G163" s="25"/>
      <c r="H163" s="25"/>
      <c r="I163" s="25"/>
      <c r="J163" s="25"/>
      <c r="K163" s="25"/>
      <c r="L163" s="25"/>
      <c r="M163" s="25"/>
      <c r="N163" s="23"/>
      <c r="O163" s="23"/>
    </row>
    <row r="164" spans="1:15">
      <c r="A164" s="133"/>
      <c r="B164" s="135"/>
      <c r="C164" s="135"/>
      <c r="D164" s="23"/>
      <c r="E164" s="21"/>
      <c r="F164" s="25"/>
      <c r="G164" s="25"/>
      <c r="H164" s="25"/>
      <c r="I164" s="25"/>
      <c r="J164" s="25"/>
      <c r="K164" s="25"/>
      <c r="L164" s="25"/>
      <c r="M164" s="25"/>
      <c r="N164" s="23"/>
      <c r="O164" s="23"/>
    </row>
    <row r="165" spans="1:15">
      <c r="A165" s="133"/>
      <c r="B165" s="135"/>
      <c r="C165" s="135"/>
      <c r="D165" s="23"/>
      <c r="E165" s="21"/>
      <c r="F165" s="25"/>
      <c r="G165" s="25"/>
      <c r="H165" s="25"/>
      <c r="I165" s="25"/>
      <c r="J165" s="25"/>
      <c r="K165" s="25"/>
      <c r="L165" s="25"/>
      <c r="M165" s="25"/>
      <c r="N165" s="23"/>
      <c r="O165" s="23"/>
    </row>
    <row r="166" spans="1:15">
      <c r="A166" s="133"/>
      <c r="B166" s="135"/>
      <c r="C166" s="135"/>
      <c r="D166" s="23"/>
      <c r="E166" s="21"/>
      <c r="F166" s="25"/>
      <c r="G166" s="25"/>
      <c r="H166" s="25"/>
      <c r="I166" s="25"/>
      <c r="J166" s="25"/>
      <c r="K166" s="25"/>
      <c r="L166" s="25"/>
      <c r="M166" s="25"/>
      <c r="N166" s="23"/>
      <c r="O166" s="23"/>
    </row>
    <row r="167" spans="1:15">
      <c r="A167" s="133"/>
      <c r="B167" s="135"/>
      <c r="C167" s="135"/>
      <c r="D167" s="23"/>
      <c r="E167" s="21"/>
      <c r="F167" s="25"/>
      <c r="G167" s="25"/>
      <c r="H167" s="25"/>
      <c r="I167" s="25"/>
      <c r="J167" s="25"/>
      <c r="K167" s="25"/>
      <c r="L167" s="25"/>
      <c r="M167" s="25"/>
      <c r="N167" s="23"/>
      <c r="O167" s="23"/>
    </row>
    <row r="168" spans="1:15">
      <c r="A168" s="133"/>
      <c r="B168" s="135"/>
      <c r="C168" s="135"/>
      <c r="D168" s="23"/>
      <c r="E168" s="21"/>
      <c r="F168" s="25"/>
      <c r="G168" s="25"/>
      <c r="H168" s="25"/>
      <c r="I168" s="25"/>
      <c r="J168" s="25"/>
      <c r="K168" s="25"/>
      <c r="L168" s="25"/>
      <c r="M168" s="25"/>
      <c r="N168" s="23"/>
      <c r="O168" s="23"/>
    </row>
    <row r="169" spans="1:15">
      <c r="A169" s="133"/>
      <c r="B169" s="135"/>
      <c r="C169" s="135"/>
      <c r="D169" s="23"/>
      <c r="E169" s="21"/>
      <c r="F169" s="25"/>
      <c r="G169" s="25"/>
      <c r="H169" s="25"/>
      <c r="I169" s="25"/>
      <c r="J169" s="25"/>
      <c r="K169" s="25"/>
      <c r="L169" s="25"/>
      <c r="M169" s="25"/>
      <c r="N169" s="23"/>
      <c r="O169" s="23"/>
    </row>
    <row r="170" spans="1:15">
      <c r="A170" s="133"/>
      <c r="B170" s="135"/>
      <c r="C170" s="135"/>
      <c r="D170" s="23"/>
      <c r="E170" s="21"/>
      <c r="F170" s="22"/>
      <c r="G170" s="22"/>
      <c r="H170" s="22"/>
      <c r="I170" s="22"/>
      <c r="J170" s="22"/>
      <c r="K170" s="22"/>
      <c r="L170" s="22"/>
      <c r="M170" s="22"/>
      <c r="N170" s="19"/>
      <c r="O170" s="19"/>
    </row>
    <row r="171" spans="1:15">
      <c r="A171" s="133"/>
      <c r="B171" s="135"/>
      <c r="C171" s="135"/>
      <c r="D171" s="23"/>
      <c r="E171" s="21"/>
      <c r="F171" s="22"/>
      <c r="G171" s="22"/>
      <c r="H171" s="22"/>
      <c r="I171" s="22"/>
      <c r="J171" s="22"/>
      <c r="K171" s="22"/>
      <c r="L171" s="22"/>
      <c r="M171" s="22"/>
      <c r="N171" s="23"/>
      <c r="O171" s="23"/>
    </row>
    <row r="172" spans="1:15">
      <c r="A172" s="133"/>
      <c r="B172" s="135"/>
      <c r="C172" s="135"/>
      <c r="D172" s="23"/>
      <c r="E172" s="69"/>
      <c r="F172" s="22"/>
      <c r="G172" s="22"/>
      <c r="H172" s="22"/>
      <c r="I172" s="22"/>
      <c r="J172" s="22"/>
      <c r="K172" s="22"/>
      <c r="L172" s="22"/>
      <c r="M172" s="22"/>
      <c r="N172" s="23"/>
      <c r="O172" s="23"/>
    </row>
    <row r="173" spans="1:15">
      <c r="A173" s="133"/>
      <c r="B173" s="135"/>
      <c r="C173" s="135"/>
      <c r="D173" s="19"/>
      <c r="E173" s="17"/>
      <c r="F173" s="18"/>
      <c r="G173" s="18"/>
      <c r="H173" s="18"/>
      <c r="I173" s="18"/>
      <c r="J173" s="18"/>
      <c r="K173" s="18"/>
      <c r="L173" s="18"/>
      <c r="M173" s="18"/>
      <c r="N173" s="19"/>
      <c r="O173" s="19"/>
    </row>
    <row r="174" spans="1:15">
      <c r="A174" s="133"/>
      <c r="B174" s="135"/>
      <c r="C174" s="135"/>
      <c r="D174" s="23"/>
      <c r="E174" s="113"/>
      <c r="F174" s="22"/>
      <c r="G174" s="22"/>
      <c r="H174" s="22"/>
      <c r="I174" s="22"/>
      <c r="J174" s="22"/>
      <c r="K174" s="22"/>
      <c r="L174" s="22"/>
      <c r="M174" s="22"/>
      <c r="N174" s="23"/>
      <c r="O174" s="23"/>
    </row>
    <row r="175" spans="1:15">
      <c r="A175" s="133"/>
      <c r="B175" s="135"/>
      <c r="C175" s="135"/>
      <c r="D175" s="19"/>
      <c r="E175" s="70"/>
      <c r="F175" s="18"/>
      <c r="G175" s="18"/>
      <c r="H175" s="18"/>
      <c r="I175" s="18"/>
      <c r="J175" s="18"/>
      <c r="K175" s="18"/>
      <c r="L175" s="18"/>
      <c r="M175" s="18"/>
      <c r="N175" s="19"/>
      <c r="O175" s="19"/>
    </row>
    <row r="176" spans="1:15">
      <c r="A176" s="133"/>
      <c r="B176" s="135"/>
      <c r="C176" s="135"/>
      <c r="D176" s="23"/>
      <c r="E176" s="69"/>
      <c r="F176" s="25"/>
      <c r="G176" s="25"/>
      <c r="H176" s="25"/>
      <c r="I176" s="25"/>
      <c r="J176" s="25"/>
      <c r="K176" s="25"/>
      <c r="L176" s="25"/>
      <c r="M176" s="25"/>
      <c r="N176" s="23"/>
      <c r="O176" s="23"/>
    </row>
    <row r="177" spans="1:15">
      <c r="A177" s="133"/>
      <c r="B177" s="135"/>
      <c r="C177" s="135"/>
      <c r="D177" s="16"/>
      <c r="E177" s="17"/>
      <c r="F177" s="43"/>
      <c r="G177" s="43"/>
      <c r="H177" s="43"/>
      <c r="I177" s="43"/>
      <c r="J177" s="43"/>
      <c r="K177" s="43"/>
      <c r="L177" s="43"/>
      <c r="M177" s="43"/>
      <c r="N177" s="19"/>
      <c r="O177" s="19"/>
    </row>
    <row r="178" spans="1:15">
      <c r="A178" s="133"/>
      <c r="B178" s="135"/>
      <c r="C178" s="135"/>
      <c r="D178" s="20"/>
      <c r="E178" s="21"/>
      <c r="F178" s="25"/>
      <c r="G178" s="25"/>
      <c r="H178" s="25"/>
      <c r="I178" s="25"/>
      <c r="J178" s="25"/>
      <c r="K178" s="25"/>
      <c r="L178" s="25"/>
      <c r="M178" s="25"/>
      <c r="N178" s="23"/>
      <c r="O178" s="23"/>
    </row>
    <row r="179" spans="1:15">
      <c r="A179" s="133"/>
      <c r="B179" s="135"/>
      <c r="C179" s="135"/>
      <c r="D179" s="16"/>
      <c r="E179" s="17"/>
      <c r="F179" s="43"/>
      <c r="G179" s="43"/>
      <c r="H179" s="43"/>
      <c r="I179" s="43"/>
      <c r="J179" s="43"/>
      <c r="K179" s="43"/>
      <c r="L179" s="43"/>
      <c r="M179" s="43"/>
      <c r="N179" s="19"/>
      <c r="O179" s="19"/>
    </row>
    <row r="180" spans="1:15">
      <c r="A180" s="133"/>
      <c r="B180" s="135"/>
      <c r="C180" s="135"/>
      <c r="D180" s="23"/>
      <c r="E180" s="21"/>
      <c r="F180" s="25"/>
      <c r="G180" s="25"/>
      <c r="H180" s="25"/>
      <c r="I180" s="25"/>
      <c r="J180" s="25"/>
      <c r="K180" s="25"/>
      <c r="L180" s="25"/>
      <c r="M180" s="25"/>
      <c r="N180" s="23"/>
      <c r="O180" s="23"/>
    </row>
    <row r="181" spans="1:15">
      <c r="A181" s="133"/>
      <c r="B181" s="135"/>
      <c r="C181" s="135"/>
      <c r="D181" s="65"/>
      <c r="E181" s="37"/>
      <c r="F181" s="64"/>
      <c r="G181" s="64"/>
      <c r="H181" s="64"/>
      <c r="I181" s="64"/>
      <c r="J181" s="64"/>
      <c r="K181" s="64"/>
      <c r="L181" s="64"/>
      <c r="M181" s="64"/>
      <c r="N181" s="39"/>
      <c r="O181" s="39"/>
    </row>
    <row r="182" spans="1:15">
      <c r="A182" s="134"/>
      <c r="B182" s="136"/>
      <c r="C182" s="136"/>
      <c r="D182" s="23"/>
      <c r="E182" s="21"/>
      <c r="F182" s="25"/>
      <c r="G182" s="25"/>
      <c r="H182" s="25"/>
      <c r="I182" s="25"/>
      <c r="J182" s="25"/>
      <c r="K182" s="25"/>
      <c r="L182" s="25"/>
      <c r="M182" s="25"/>
      <c r="N182" s="23"/>
      <c r="O182" s="23"/>
    </row>
    <row r="183" spans="1:15">
      <c r="A183" s="121" t="s">
        <v>319</v>
      </c>
      <c r="B183" s="124" t="s">
        <v>230</v>
      </c>
      <c r="C183" s="124" t="s">
        <v>384</v>
      </c>
      <c r="D183" s="103"/>
      <c r="E183" s="37"/>
      <c r="F183" s="64"/>
      <c r="G183" s="64"/>
      <c r="H183" s="64"/>
      <c r="I183" s="64"/>
      <c r="J183" s="64"/>
      <c r="K183" s="64"/>
      <c r="L183" s="64"/>
      <c r="M183" s="64"/>
      <c r="N183" s="39"/>
      <c r="O183" s="39"/>
    </row>
    <row r="184" spans="1:15">
      <c r="A184" s="133"/>
      <c r="B184" s="135"/>
      <c r="C184" s="135"/>
      <c r="D184" s="23"/>
      <c r="E184" s="21"/>
      <c r="F184" s="25"/>
      <c r="G184" s="25"/>
      <c r="H184" s="25"/>
      <c r="I184" s="25"/>
      <c r="J184" s="25"/>
      <c r="K184" s="25"/>
      <c r="L184" s="25"/>
      <c r="M184" s="25"/>
      <c r="N184" s="23"/>
      <c r="O184" s="23"/>
    </row>
    <row r="185" spans="1:15">
      <c r="A185" s="133"/>
      <c r="B185" s="135"/>
      <c r="C185" s="135"/>
      <c r="D185" s="23"/>
      <c r="E185" s="21"/>
      <c r="F185" s="25"/>
      <c r="G185" s="25"/>
      <c r="H185" s="71"/>
      <c r="I185" s="114"/>
      <c r="J185" s="114"/>
      <c r="K185" s="114"/>
      <c r="L185" s="114"/>
      <c r="M185" s="114"/>
      <c r="N185" s="61"/>
      <c r="O185" s="61"/>
    </row>
    <row r="186" spans="1:15">
      <c r="A186" s="133"/>
      <c r="B186" s="135"/>
      <c r="C186" s="135"/>
      <c r="D186" s="23"/>
      <c r="E186" s="21"/>
      <c r="F186" s="25"/>
      <c r="G186" s="25"/>
      <c r="H186" s="71"/>
      <c r="I186" s="114"/>
      <c r="J186" s="114"/>
      <c r="K186" s="114"/>
      <c r="L186" s="114"/>
      <c r="M186" s="114"/>
      <c r="N186" s="61"/>
      <c r="O186" s="61"/>
    </row>
    <row r="187" spans="1:15">
      <c r="A187" s="133"/>
      <c r="B187" s="135"/>
      <c r="C187" s="135"/>
      <c r="D187" s="23"/>
      <c r="E187" s="21"/>
      <c r="F187" s="25"/>
      <c r="G187" s="25"/>
      <c r="H187" s="25"/>
      <c r="I187" s="57"/>
      <c r="J187" s="57"/>
      <c r="K187" s="57"/>
      <c r="L187" s="57"/>
      <c r="M187" s="57"/>
      <c r="N187" s="61"/>
      <c r="O187" s="61"/>
    </row>
    <row r="188" spans="1:15">
      <c r="A188" s="133"/>
      <c r="B188" s="135"/>
      <c r="C188" s="135"/>
      <c r="D188" s="23"/>
      <c r="E188" s="21"/>
      <c r="F188" s="25"/>
      <c r="G188" s="25"/>
      <c r="H188" s="25"/>
      <c r="I188" s="57"/>
      <c r="J188" s="57"/>
      <c r="K188" s="57"/>
      <c r="L188" s="57"/>
      <c r="M188" s="57"/>
      <c r="N188" s="61"/>
      <c r="O188" s="61"/>
    </row>
    <row r="189" spans="1:15">
      <c r="A189" s="133"/>
      <c r="B189" s="135"/>
      <c r="C189" s="135"/>
      <c r="D189" s="23"/>
      <c r="E189" s="21"/>
      <c r="F189" s="25"/>
      <c r="G189" s="25"/>
      <c r="H189" s="25"/>
      <c r="I189" s="57"/>
      <c r="J189" s="57"/>
      <c r="K189" s="57"/>
      <c r="L189" s="57"/>
      <c r="M189" s="57"/>
      <c r="N189" s="61"/>
      <c r="O189" s="61"/>
    </row>
    <row r="190" spans="1:15">
      <c r="A190" s="133"/>
      <c r="B190" s="135"/>
      <c r="C190" s="135"/>
      <c r="D190" s="23"/>
      <c r="E190" s="21"/>
      <c r="F190" s="25"/>
      <c r="G190" s="25"/>
      <c r="H190" s="25"/>
      <c r="I190" s="57"/>
      <c r="J190" s="57"/>
      <c r="K190" s="57"/>
      <c r="L190" s="57"/>
      <c r="M190" s="57"/>
      <c r="N190" s="61"/>
      <c r="O190" s="61"/>
    </row>
    <row r="191" spans="1:15">
      <c r="A191" s="133"/>
      <c r="B191" s="135"/>
      <c r="C191" s="135"/>
      <c r="D191" s="23"/>
      <c r="E191" s="21"/>
      <c r="F191" s="25"/>
      <c r="G191" s="25"/>
      <c r="H191" s="25"/>
      <c r="I191" s="57"/>
      <c r="J191" s="57"/>
      <c r="K191" s="57"/>
      <c r="L191" s="57"/>
      <c r="M191" s="57"/>
      <c r="N191" s="61"/>
      <c r="O191" s="61"/>
    </row>
    <row r="192" spans="1:15">
      <c r="A192" s="133"/>
      <c r="B192" s="135"/>
      <c r="C192" s="135"/>
      <c r="D192" s="23"/>
      <c r="E192" s="21"/>
      <c r="F192" s="25"/>
      <c r="G192" s="25"/>
      <c r="H192" s="25"/>
      <c r="I192" s="57"/>
      <c r="J192" s="57"/>
      <c r="K192" s="57"/>
      <c r="L192" s="57"/>
      <c r="M192" s="57"/>
      <c r="N192" s="61"/>
      <c r="O192" s="61"/>
    </row>
    <row r="193" spans="1:15">
      <c r="A193" s="133"/>
      <c r="B193" s="135"/>
      <c r="C193" s="135"/>
      <c r="D193" s="23"/>
      <c r="E193" s="21"/>
      <c r="F193" s="25"/>
      <c r="G193" s="25"/>
      <c r="H193" s="25"/>
      <c r="I193" s="57"/>
      <c r="J193" s="57"/>
      <c r="K193" s="57"/>
      <c r="L193" s="57"/>
      <c r="M193" s="57"/>
      <c r="N193" s="61"/>
      <c r="O193" s="61"/>
    </row>
    <row r="194" spans="1:15">
      <c r="A194" s="133"/>
      <c r="B194" s="135"/>
      <c r="C194" s="135"/>
      <c r="D194" s="23"/>
      <c r="E194" s="21"/>
      <c r="F194" s="25"/>
      <c r="G194" s="25"/>
      <c r="H194" s="25"/>
      <c r="I194" s="57"/>
      <c r="J194" s="57"/>
      <c r="K194" s="57"/>
      <c r="L194" s="57"/>
      <c r="M194" s="57"/>
      <c r="N194" s="61"/>
      <c r="O194" s="61"/>
    </row>
    <row r="195" spans="1:15">
      <c r="A195" s="133"/>
      <c r="B195" s="135"/>
      <c r="C195" s="135"/>
      <c r="D195" s="23"/>
      <c r="E195" s="21"/>
      <c r="F195" s="25"/>
      <c r="G195" s="25"/>
      <c r="H195" s="25"/>
      <c r="I195" s="57"/>
      <c r="J195" s="57"/>
      <c r="K195" s="57"/>
      <c r="L195" s="57"/>
      <c r="M195" s="57"/>
      <c r="N195" s="61"/>
      <c r="O195" s="61"/>
    </row>
    <row r="196" spans="1:15">
      <c r="A196" s="133"/>
      <c r="B196" s="135"/>
      <c r="C196" s="135"/>
      <c r="D196" s="23"/>
      <c r="E196" s="24"/>
      <c r="F196" s="25"/>
      <c r="G196" s="25"/>
      <c r="H196" s="25"/>
      <c r="I196" s="57"/>
      <c r="J196" s="57"/>
      <c r="K196" s="57"/>
      <c r="L196" s="57"/>
      <c r="M196" s="57"/>
      <c r="N196" s="61"/>
      <c r="O196" s="61"/>
    </row>
    <row r="197" spans="1:15">
      <c r="A197" s="134"/>
      <c r="B197" s="136"/>
      <c r="C197" s="136"/>
      <c r="D197" s="23"/>
      <c r="E197" s="21"/>
      <c r="F197" s="25"/>
      <c r="G197" s="25"/>
      <c r="H197" s="25"/>
      <c r="I197" s="25"/>
      <c r="J197" s="25"/>
      <c r="K197" s="25"/>
      <c r="L197" s="25"/>
      <c r="M197" s="25"/>
      <c r="N197" s="23"/>
      <c r="O197" s="23"/>
    </row>
    <row r="198" spans="1:15">
      <c r="A198" s="120" t="s">
        <v>319</v>
      </c>
      <c r="B198" s="123" t="s">
        <v>230</v>
      </c>
      <c r="C198" s="123" t="s">
        <v>384</v>
      </c>
      <c r="D198" s="23"/>
      <c r="E198" s="21"/>
      <c r="F198" s="25"/>
      <c r="G198" s="25"/>
      <c r="H198" s="25"/>
      <c r="I198" s="57"/>
      <c r="J198" s="57"/>
      <c r="K198" s="57"/>
      <c r="L198" s="57"/>
      <c r="M198" s="57"/>
      <c r="N198" s="61"/>
      <c r="O198" s="61"/>
    </row>
    <row r="199" spans="1:15">
      <c r="A199" s="129"/>
      <c r="B199" s="131"/>
      <c r="C199" s="131"/>
      <c r="D199" s="23"/>
      <c r="E199" s="21"/>
      <c r="F199" s="25"/>
      <c r="G199" s="25"/>
      <c r="H199" s="25"/>
      <c r="I199" s="57"/>
      <c r="J199" s="57"/>
      <c r="K199" s="57"/>
      <c r="L199" s="57"/>
      <c r="M199" s="57"/>
      <c r="N199" s="61"/>
      <c r="O199" s="61"/>
    </row>
    <row r="200" spans="1:15">
      <c r="A200" s="129"/>
      <c r="B200" s="131"/>
      <c r="C200" s="131"/>
      <c r="D200" s="23"/>
      <c r="E200" s="21"/>
      <c r="F200" s="25"/>
      <c r="G200" s="25"/>
      <c r="H200" s="25"/>
      <c r="I200" s="25"/>
      <c r="J200" s="25"/>
      <c r="K200" s="25"/>
      <c r="L200" s="25"/>
      <c r="M200" s="25"/>
      <c r="N200" s="23"/>
      <c r="O200" s="23"/>
    </row>
    <row r="201" spans="1:15">
      <c r="A201" s="129"/>
      <c r="B201" s="131"/>
      <c r="C201" s="131"/>
      <c r="D201" s="23"/>
      <c r="E201" s="21"/>
      <c r="F201" s="25"/>
      <c r="G201" s="25"/>
      <c r="H201" s="25"/>
      <c r="I201" s="57"/>
      <c r="J201" s="57"/>
      <c r="K201" s="57"/>
      <c r="L201" s="57"/>
      <c r="M201" s="57"/>
      <c r="N201" s="61"/>
      <c r="O201" s="61"/>
    </row>
    <row r="202" spans="1:15">
      <c r="A202" s="129"/>
      <c r="B202" s="131"/>
      <c r="C202" s="131"/>
      <c r="D202" s="23"/>
      <c r="E202" s="21"/>
      <c r="F202" s="25"/>
      <c r="G202" s="25"/>
      <c r="H202" s="25"/>
      <c r="I202" s="25"/>
      <c r="J202" s="25"/>
      <c r="K202" s="25"/>
      <c r="L202" s="25"/>
      <c r="M202" s="25"/>
      <c r="N202" s="23"/>
      <c r="O202" s="23"/>
    </row>
    <row r="203" spans="1:15">
      <c r="A203" s="129"/>
      <c r="B203" s="132"/>
      <c r="C203" s="132"/>
      <c r="D203" s="23"/>
      <c r="E203" s="21"/>
      <c r="F203" s="25"/>
      <c r="G203" s="25"/>
      <c r="H203" s="25"/>
      <c r="I203" s="25"/>
      <c r="J203" s="25"/>
      <c r="K203" s="25"/>
      <c r="L203" s="25"/>
      <c r="M203" s="25"/>
      <c r="N203" s="23"/>
      <c r="O203" s="23"/>
    </row>
    <row r="204" spans="1:15">
      <c r="A204" s="129"/>
      <c r="B204" s="123" t="s">
        <v>436</v>
      </c>
      <c r="C204" s="126" t="s">
        <v>437</v>
      </c>
      <c r="D204" s="72"/>
      <c r="E204" s="17"/>
      <c r="F204" s="43"/>
      <c r="G204" s="43"/>
      <c r="H204" s="43"/>
      <c r="I204" s="43"/>
      <c r="J204" s="43"/>
      <c r="K204" s="43"/>
      <c r="L204" s="43"/>
      <c r="M204" s="43"/>
      <c r="N204" s="19"/>
      <c r="O204" s="19"/>
    </row>
    <row r="205" spans="1:15">
      <c r="A205" s="129"/>
      <c r="B205" s="124"/>
      <c r="C205" s="126"/>
      <c r="D205" s="23"/>
      <c r="E205" s="21"/>
      <c r="F205" s="25"/>
      <c r="G205" s="25"/>
      <c r="H205" s="25"/>
      <c r="I205" s="25"/>
      <c r="J205" s="25"/>
      <c r="K205" s="25"/>
      <c r="L205" s="25"/>
      <c r="M205" s="25"/>
      <c r="N205" s="23"/>
      <c r="O205" s="23"/>
    </row>
    <row r="206" spans="1:15">
      <c r="A206" s="129"/>
      <c r="B206" s="124"/>
      <c r="C206" s="126"/>
      <c r="D206" s="23"/>
      <c r="E206" s="21"/>
      <c r="F206" s="25"/>
      <c r="G206" s="25"/>
      <c r="H206" s="25"/>
      <c r="I206" s="25"/>
      <c r="J206" s="25"/>
      <c r="K206" s="25"/>
      <c r="L206" s="25"/>
      <c r="M206" s="25"/>
      <c r="N206" s="23"/>
      <c r="O206" s="23"/>
    </row>
    <row r="207" spans="1:15">
      <c r="A207" s="129"/>
      <c r="B207" s="124"/>
      <c r="C207" s="126"/>
      <c r="D207" s="23"/>
      <c r="E207" s="21"/>
      <c r="F207" s="25"/>
      <c r="G207" s="25"/>
      <c r="H207" s="25"/>
      <c r="I207" s="25"/>
      <c r="J207" s="25"/>
      <c r="K207" s="25"/>
      <c r="L207" s="25"/>
      <c r="M207" s="25"/>
      <c r="N207" s="23"/>
      <c r="O207" s="23"/>
    </row>
    <row r="208" spans="1:15">
      <c r="A208" s="129"/>
      <c r="B208" s="124"/>
      <c r="C208" s="126"/>
      <c r="D208" s="23"/>
      <c r="E208" s="21"/>
      <c r="F208" s="25"/>
      <c r="G208" s="25"/>
      <c r="H208" s="25"/>
      <c r="I208" s="25"/>
      <c r="J208" s="25"/>
      <c r="K208" s="25"/>
      <c r="L208" s="25"/>
      <c r="M208" s="25"/>
      <c r="N208" s="23"/>
      <c r="O208" s="23"/>
    </row>
    <row r="209" spans="1:15">
      <c r="A209" s="129"/>
      <c r="B209" s="124"/>
      <c r="C209" s="126"/>
      <c r="D209" s="26"/>
      <c r="E209" s="21"/>
      <c r="F209" s="25"/>
      <c r="G209" s="25"/>
      <c r="H209" s="25"/>
      <c r="I209" s="25"/>
      <c r="J209" s="25"/>
      <c r="K209" s="25"/>
      <c r="L209" s="25"/>
      <c r="M209" s="25"/>
      <c r="N209" s="23"/>
      <c r="O209" s="23"/>
    </row>
    <row r="210" spans="1:15">
      <c r="A210" s="129"/>
      <c r="B210" s="124"/>
      <c r="C210" s="126"/>
      <c r="D210" s="16"/>
      <c r="E210" s="17"/>
      <c r="F210" s="18"/>
      <c r="G210" s="18"/>
      <c r="H210" s="18"/>
      <c r="I210" s="18"/>
      <c r="J210" s="18"/>
      <c r="K210" s="18"/>
      <c r="L210" s="18"/>
      <c r="M210" s="18"/>
      <c r="N210" s="19"/>
      <c r="O210" s="19"/>
    </row>
    <row r="211" spans="1:15">
      <c r="A211" s="129"/>
      <c r="B211" s="124"/>
      <c r="C211" s="126"/>
      <c r="D211" s="23"/>
      <c r="E211" s="21"/>
      <c r="F211" s="22"/>
      <c r="G211" s="22"/>
      <c r="H211" s="22"/>
      <c r="I211" s="22"/>
      <c r="J211" s="22"/>
      <c r="K211" s="22"/>
      <c r="L211" s="22"/>
      <c r="M211" s="22"/>
      <c r="N211" s="23"/>
      <c r="O211" s="23"/>
    </row>
    <row r="212" spans="1:15">
      <c r="A212" s="129"/>
      <c r="B212" s="124"/>
      <c r="C212" s="126"/>
      <c r="D212" s="23"/>
      <c r="E212" s="21"/>
      <c r="F212" s="22"/>
      <c r="G212" s="22"/>
      <c r="H212" s="22"/>
      <c r="I212" s="22"/>
      <c r="J212" s="22"/>
      <c r="K212" s="22"/>
      <c r="L212" s="22"/>
      <c r="M212" s="22"/>
      <c r="N212" s="23"/>
      <c r="O212" s="23"/>
    </row>
    <row r="213" spans="1:15">
      <c r="A213" s="129"/>
      <c r="B213" s="124"/>
      <c r="C213" s="126"/>
      <c r="D213" s="23"/>
      <c r="E213" s="21"/>
      <c r="F213" s="22"/>
      <c r="G213" s="22"/>
      <c r="H213" s="22"/>
      <c r="I213" s="22"/>
      <c r="J213" s="22"/>
      <c r="K213" s="22"/>
      <c r="L213" s="22"/>
      <c r="M213" s="22"/>
      <c r="N213" s="23"/>
      <c r="O213" s="23"/>
    </row>
    <row r="214" spans="1:15">
      <c r="A214" s="129"/>
      <c r="B214" s="124"/>
      <c r="C214" s="126"/>
      <c r="D214" s="23"/>
      <c r="E214" s="21"/>
      <c r="F214" s="22"/>
      <c r="G214" s="22"/>
      <c r="H214" s="22"/>
      <c r="I214" s="22"/>
      <c r="J214" s="22"/>
      <c r="K214" s="22"/>
      <c r="L214" s="22"/>
      <c r="M214" s="22"/>
      <c r="N214" s="23"/>
      <c r="O214" s="23"/>
    </row>
    <row r="215" spans="1:15">
      <c r="A215" s="129"/>
      <c r="B215" s="124"/>
      <c r="C215" s="126"/>
      <c r="D215" s="23"/>
      <c r="E215" s="21"/>
      <c r="F215" s="22"/>
      <c r="G215" s="22"/>
      <c r="H215" s="22"/>
      <c r="I215" s="22"/>
      <c r="J215" s="22"/>
      <c r="K215" s="22"/>
      <c r="L215" s="22"/>
      <c r="M215" s="22"/>
      <c r="N215" s="23"/>
      <c r="O215" s="23"/>
    </row>
    <row r="216" spans="1:15">
      <c r="A216" s="130"/>
      <c r="B216" s="125"/>
      <c r="C216" s="126"/>
      <c r="D216" s="23"/>
      <c r="E216" s="21"/>
      <c r="F216" s="22"/>
      <c r="G216" s="22"/>
      <c r="H216" s="22"/>
      <c r="I216" s="22"/>
      <c r="J216" s="22"/>
      <c r="K216" s="22"/>
      <c r="L216" s="22"/>
      <c r="M216" s="22"/>
      <c r="N216" s="23"/>
      <c r="O216" s="23"/>
    </row>
    <row r="217" spans="1:15">
      <c r="A217" s="120" t="s">
        <v>136</v>
      </c>
      <c r="B217" s="123" t="s">
        <v>436</v>
      </c>
      <c r="C217" s="125" t="s">
        <v>481</v>
      </c>
      <c r="D217" s="19"/>
      <c r="E217" s="17"/>
      <c r="F217" s="43"/>
      <c r="G217" s="43"/>
      <c r="H217" s="43"/>
      <c r="I217" s="43"/>
      <c r="J217" s="43"/>
      <c r="K217" s="43"/>
      <c r="L217" s="43"/>
      <c r="M217" s="43"/>
      <c r="N217" s="19"/>
      <c r="O217" s="19"/>
    </row>
    <row r="218" spans="1:15">
      <c r="A218" s="121"/>
      <c r="B218" s="124"/>
      <c r="C218" s="126"/>
      <c r="D218" s="23"/>
      <c r="E218" s="21"/>
      <c r="F218" s="25"/>
      <c r="G218" s="25"/>
      <c r="H218" s="25"/>
      <c r="I218" s="25"/>
      <c r="J218" s="25"/>
      <c r="K218" s="25"/>
      <c r="L218" s="25"/>
      <c r="M218" s="25"/>
      <c r="N218" s="23"/>
      <c r="O218" s="23"/>
    </row>
    <row r="219" spans="1:15">
      <c r="A219" s="121"/>
      <c r="B219" s="124"/>
      <c r="C219" s="126"/>
      <c r="D219" s="23"/>
      <c r="E219" s="21"/>
      <c r="F219" s="25"/>
      <c r="G219" s="25"/>
      <c r="H219" s="25"/>
      <c r="I219" s="25"/>
      <c r="J219" s="25"/>
      <c r="K219" s="25"/>
      <c r="L219" s="25"/>
      <c r="M219" s="25"/>
      <c r="N219" s="23"/>
      <c r="O219" s="23"/>
    </row>
    <row r="220" spans="1:15">
      <c r="A220" s="121"/>
      <c r="B220" s="124"/>
      <c r="C220" s="126"/>
      <c r="D220" s="23"/>
      <c r="E220" s="21"/>
      <c r="F220" s="25"/>
      <c r="G220" s="25"/>
      <c r="H220" s="25"/>
      <c r="I220" s="25"/>
      <c r="J220" s="25"/>
      <c r="K220" s="25"/>
      <c r="L220" s="25"/>
      <c r="M220" s="25"/>
      <c r="N220" s="23"/>
      <c r="O220" s="23"/>
    </row>
    <row r="221" spans="1:15">
      <c r="A221" s="121"/>
      <c r="B221" s="124"/>
      <c r="C221" s="126"/>
      <c r="D221" s="72"/>
      <c r="E221" s="73"/>
      <c r="F221" s="43"/>
      <c r="G221" s="43"/>
      <c r="H221" s="43"/>
      <c r="I221" s="43"/>
      <c r="J221" s="43"/>
      <c r="K221" s="43"/>
      <c r="L221" s="43"/>
      <c r="M221" s="43"/>
      <c r="N221" s="19"/>
      <c r="O221" s="19"/>
    </row>
    <row r="222" spans="1:15">
      <c r="A222" s="121"/>
      <c r="B222" s="124"/>
      <c r="C222" s="126"/>
      <c r="D222" s="23"/>
      <c r="E222" s="21"/>
      <c r="F222" s="25"/>
      <c r="G222" s="25"/>
      <c r="H222" s="25"/>
      <c r="I222" s="25"/>
      <c r="J222" s="25"/>
      <c r="K222" s="25"/>
      <c r="L222" s="25"/>
      <c r="M222" s="25"/>
      <c r="N222" s="23"/>
      <c r="O222" s="23"/>
    </row>
    <row r="223" spans="1:15">
      <c r="A223" s="121"/>
      <c r="B223" s="124"/>
      <c r="C223" s="126"/>
      <c r="D223" s="26"/>
      <c r="E223" s="21"/>
      <c r="F223" s="25"/>
      <c r="G223" s="74"/>
      <c r="H223" s="25"/>
      <c r="I223" s="25"/>
      <c r="J223" s="25"/>
      <c r="K223" s="25"/>
      <c r="L223" s="25"/>
      <c r="M223" s="25"/>
      <c r="N223" s="23"/>
      <c r="O223" s="23"/>
    </row>
    <row r="224" spans="1:15">
      <c r="A224" s="121"/>
      <c r="B224" s="124"/>
      <c r="C224" s="126"/>
      <c r="D224" s="26"/>
      <c r="E224" s="24"/>
      <c r="F224" s="25"/>
      <c r="G224" s="25"/>
      <c r="H224" s="25"/>
      <c r="I224" s="25"/>
      <c r="J224" s="25"/>
      <c r="K224" s="25"/>
      <c r="L224" s="25"/>
      <c r="M224" s="25"/>
      <c r="N224" s="23"/>
      <c r="O224" s="23"/>
    </row>
    <row r="225" spans="1:15">
      <c r="A225" s="121"/>
      <c r="B225" s="124"/>
      <c r="C225" s="126"/>
      <c r="D225" s="16"/>
      <c r="E225" s="17"/>
      <c r="F225" s="43"/>
      <c r="G225" s="43"/>
      <c r="H225" s="43"/>
      <c r="I225" s="43"/>
      <c r="J225" s="43"/>
      <c r="K225" s="43"/>
      <c r="L225" s="43"/>
      <c r="M225" s="43"/>
      <c r="N225" s="19"/>
      <c r="O225" s="19"/>
    </row>
    <row r="226" spans="1:15">
      <c r="A226" s="122"/>
      <c r="B226" s="125"/>
      <c r="C226" s="126"/>
      <c r="D226" s="23"/>
      <c r="E226" s="21"/>
      <c r="F226" s="22"/>
      <c r="G226" s="22"/>
      <c r="H226" s="22"/>
      <c r="I226" s="22"/>
      <c r="J226" s="22"/>
      <c r="K226" s="22"/>
      <c r="L226" s="22"/>
      <c r="M226" s="22"/>
      <c r="N226" s="23"/>
      <c r="O226" s="23"/>
    </row>
    <row r="227" spans="1:15" s="14" customFormat="1" ht="15.75">
      <c r="A227" s="127" t="s">
        <v>502</v>
      </c>
      <c r="B227" s="128"/>
      <c r="C227" s="128"/>
      <c r="D227" s="128"/>
      <c r="E227" s="128"/>
      <c r="F227" s="34"/>
      <c r="G227" s="34"/>
      <c r="H227" s="34"/>
      <c r="I227" s="34"/>
      <c r="J227" s="34"/>
      <c r="K227" s="34"/>
      <c r="L227" s="34"/>
      <c r="M227" s="34"/>
      <c r="N227" s="35"/>
      <c r="O227" s="36"/>
    </row>
    <row r="228" spans="1:15" s="14" customFormat="1" ht="15.75">
      <c r="A228" s="127" t="s">
        <v>503</v>
      </c>
      <c r="B228" s="128"/>
      <c r="C228" s="128"/>
      <c r="D228" s="128"/>
      <c r="E228" s="128"/>
      <c r="F228" s="34"/>
      <c r="G228" s="34"/>
      <c r="H228" s="34"/>
      <c r="I228" s="34"/>
      <c r="J228" s="34"/>
      <c r="K228" s="34"/>
      <c r="L228" s="34"/>
      <c r="M228" s="34"/>
      <c r="N228" s="35"/>
      <c r="O228" s="36"/>
    </row>
    <row r="229" spans="1:15" s="116" customFormat="1">
      <c r="A229" s="115"/>
      <c r="C229" s="117"/>
      <c r="D229" s="117"/>
      <c r="E229" s="118"/>
      <c r="F229" s="119"/>
      <c r="G229" s="119"/>
      <c r="H229" s="119"/>
      <c r="I229" s="119"/>
      <c r="J229" s="119"/>
      <c r="K229" s="119"/>
      <c r="L229" s="119"/>
      <c r="M229" s="119"/>
    </row>
    <row r="230" spans="1:15">
      <c r="A230" s="185" t="s">
        <v>519</v>
      </c>
    </row>
    <row r="231" spans="1:15">
      <c r="A231" s="2" t="s">
        <v>517</v>
      </c>
    </row>
    <row r="232" spans="1:15">
      <c r="A232" s="186" t="s">
        <v>518</v>
      </c>
    </row>
  </sheetData>
  <mergeCells count="70">
    <mergeCell ref="E6:E7"/>
    <mergeCell ref="F6:F7"/>
    <mergeCell ref="M6:M7"/>
    <mergeCell ref="N6:O6"/>
    <mergeCell ref="A8:A28"/>
    <mergeCell ref="B8:B28"/>
    <mergeCell ref="C8:C26"/>
    <mergeCell ref="C27:C28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A64:A71"/>
    <mergeCell ref="B64:B71"/>
    <mergeCell ref="C64:C65"/>
    <mergeCell ref="C66:C71"/>
    <mergeCell ref="A29:A32"/>
    <mergeCell ref="B29:B32"/>
    <mergeCell ref="C29:C32"/>
    <mergeCell ref="A33:E33"/>
    <mergeCell ref="A34:A47"/>
    <mergeCell ref="B34:B47"/>
    <mergeCell ref="C34:C47"/>
    <mergeCell ref="A48:A63"/>
    <mergeCell ref="B48:B63"/>
    <mergeCell ref="C48:C58"/>
    <mergeCell ref="C59:C60"/>
    <mergeCell ref="C61:C63"/>
    <mergeCell ref="A124:A142"/>
    <mergeCell ref="B124:B142"/>
    <mergeCell ref="C124:C135"/>
    <mergeCell ref="C136:C142"/>
    <mergeCell ref="A72:E72"/>
    <mergeCell ref="A73:A82"/>
    <mergeCell ref="B73:B82"/>
    <mergeCell ref="C73:C82"/>
    <mergeCell ref="A83:A103"/>
    <mergeCell ref="B83:B103"/>
    <mergeCell ref="C83:C91"/>
    <mergeCell ref="C92:C103"/>
    <mergeCell ref="A104:A123"/>
    <mergeCell ref="B104:B115"/>
    <mergeCell ref="C104:C115"/>
    <mergeCell ref="B116:B123"/>
    <mergeCell ref="C116:C123"/>
    <mergeCell ref="A143:A158"/>
    <mergeCell ref="B143:B158"/>
    <mergeCell ref="C143:C158"/>
    <mergeCell ref="A159:A182"/>
    <mergeCell ref="B159:B182"/>
    <mergeCell ref="C159:C182"/>
    <mergeCell ref="A183:A197"/>
    <mergeCell ref="B183:B197"/>
    <mergeCell ref="C183:C197"/>
    <mergeCell ref="A198:A216"/>
    <mergeCell ref="B198:B203"/>
    <mergeCell ref="C198:C203"/>
    <mergeCell ref="B204:B216"/>
    <mergeCell ref="C204:C216"/>
    <mergeCell ref="A217:A226"/>
    <mergeCell ref="B217:B226"/>
    <mergeCell ref="C217:C226"/>
    <mergeCell ref="A227:E227"/>
    <mergeCell ref="A228:E228"/>
  </mergeCells>
  <printOptions horizontalCentered="1"/>
  <pageMargins left="0" right="0" top="0.39370078740157483" bottom="0.39370078740157483" header="0.39370078740157483" footer="0.39370078740157483"/>
  <pageSetup paperSize="9" scale="70" firstPageNumber="164" orientation="landscape" useFirstPageNumber="1" horizontalDpi="1200" verticalDpi="1200" r:id="rId1"/>
  <headerFooter alignWithMargins="0">
    <oddHeader>&amp;RPrilog 4</oddHeader>
  </headerFooter>
  <rowBreaks count="5" manualBreakCount="5">
    <brk id="33" max="16383" man="1"/>
    <brk id="72" max="16383" man="1"/>
    <brk id="103" max="16383" man="1"/>
    <brk id="158" max="16383" man="1"/>
    <brk id="2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4"/>
  <sheetViews>
    <sheetView zoomScaleNormal="100" workbookViewId="0">
      <selection activeCell="E13" sqref="E13"/>
    </sheetView>
  </sheetViews>
  <sheetFormatPr defaultColWidth="9.140625" defaultRowHeight="12.75"/>
  <cols>
    <col min="1" max="1" width="10.7109375" style="2" customWidth="1"/>
    <col min="2" max="2" width="14.85546875" style="2" customWidth="1"/>
    <col min="3" max="3" width="16.42578125" style="12" customWidth="1"/>
    <col min="4" max="4" width="10.7109375" style="12" customWidth="1"/>
    <col min="5" max="5" width="39.28515625" style="13" customWidth="1"/>
    <col min="6" max="6" width="12.42578125" style="1" customWidth="1"/>
    <col min="7" max="7" width="12.140625" style="1" customWidth="1"/>
    <col min="8" max="8" width="12.5703125" style="1" customWidth="1"/>
    <col min="9" max="9" width="7.85546875" style="2" bestFit="1" customWidth="1"/>
    <col min="10" max="10" width="6.28515625" style="2" customWidth="1"/>
    <col min="11" max="11" width="1.42578125" style="2" customWidth="1"/>
    <col min="12" max="16384" width="9.140625" style="2"/>
  </cols>
  <sheetData>
    <row r="1" spans="1:12" ht="15">
      <c r="A1" s="184" t="s">
        <v>516</v>
      </c>
      <c r="B1" s="3"/>
      <c r="C1" s="3"/>
      <c r="D1" s="4"/>
      <c r="E1" s="5"/>
      <c r="F1" s="5"/>
      <c r="G1" s="6"/>
      <c r="H1" s="7"/>
      <c r="I1" s="7"/>
      <c r="J1" s="7"/>
      <c r="K1" s="7"/>
      <c r="L1" s="8"/>
    </row>
    <row r="2" spans="1:12" ht="14.25">
      <c r="A2" s="9"/>
      <c r="B2" s="10"/>
      <c r="C2" s="10"/>
      <c r="D2" s="10"/>
      <c r="E2" s="11"/>
    </row>
    <row r="3" spans="1:12" s="14" customFormat="1" ht="28.5" customHeight="1">
      <c r="A3" s="126" t="s">
        <v>0</v>
      </c>
      <c r="B3" s="153" t="s">
        <v>1</v>
      </c>
      <c r="C3" s="153" t="s">
        <v>2</v>
      </c>
      <c r="D3" s="123" t="s">
        <v>3</v>
      </c>
      <c r="E3" s="123" t="s">
        <v>4</v>
      </c>
      <c r="F3" s="123" t="s">
        <v>5</v>
      </c>
      <c r="G3" s="123" t="s">
        <v>6</v>
      </c>
      <c r="H3" s="123" t="s">
        <v>7</v>
      </c>
      <c r="I3" s="126" t="s">
        <v>8</v>
      </c>
      <c r="J3" s="126"/>
    </row>
    <row r="4" spans="1:12" s="14" customFormat="1" ht="26.25" customHeight="1">
      <c r="A4" s="126"/>
      <c r="B4" s="159"/>
      <c r="C4" s="154"/>
      <c r="D4" s="125"/>
      <c r="E4" s="125"/>
      <c r="F4" s="125"/>
      <c r="G4" s="125"/>
      <c r="H4" s="125"/>
      <c r="I4" s="15" t="s">
        <v>9</v>
      </c>
      <c r="J4" s="15" t="s">
        <v>10</v>
      </c>
    </row>
    <row r="5" spans="1:12" s="14" customFormat="1" ht="12.75" customHeight="1">
      <c r="A5" s="120" t="s">
        <v>11</v>
      </c>
      <c r="B5" s="123" t="s">
        <v>12</v>
      </c>
      <c r="C5" s="123" t="s">
        <v>13</v>
      </c>
      <c r="D5" s="16">
        <v>1021</v>
      </c>
      <c r="E5" s="17" t="s">
        <v>14</v>
      </c>
      <c r="F5" s="18">
        <f>SUM(F6:F21)</f>
        <v>18826000</v>
      </c>
      <c r="G5" s="18">
        <f>SUM(G6:G21)</f>
        <v>15450000</v>
      </c>
      <c r="H5" s="18">
        <f>SUM(H6:H21)</f>
        <v>48500000</v>
      </c>
      <c r="I5" s="19" t="s">
        <v>15</v>
      </c>
      <c r="J5" s="19" t="s">
        <v>16</v>
      </c>
    </row>
    <row r="6" spans="1:12" s="14" customFormat="1" ht="12" customHeight="1">
      <c r="A6" s="160"/>
      <c r="B6" s="162"/>
      <c r="C6" s="131"/>
      <c r="D6" s="20" t="s">
        <v>17</v>
      </c>
      <c r="E6" s="21" t="s">
        <v>18</v>
      </c>
      <c r="F6" s="22">
        <v>616000</v>
      </c>
      <c r="G6" s="22">
        <v>0</v>
      </c>
      <c r="H6" s="22">
        <v>0</v>
      </c>
      <c r="I6" s="23" t="s">
        <v>15</v>
      </c>
      <c r="J6" s="23" t="s">
        <v>16</v>
      </c>
    </row>
    <row r="7" spans="1:12" s="14" customFormat="1" ht="25.5">
      <c r="A7" s="160"/>
      <c r="B7" s="162"/>
      <c r="C7" s="131"/>
      <c r="D7" s="20" t="s">
        <v>19</v>
      </c>
      <c r="E7" s="21" t="s">
        <v>20</v>
      </c>
      <c r="F7" s="22">
        <v>1860000</v>
      </c>
      <c r="G7" s="22">
        <v>0</v>
      </c>
      <c r="H7" s="22">
        <v>0</v>
      </c>
      <c r="I7" s="23" t="s">
        <v>15</v>
      </c>
      <c r="J7" s="23" t="s">
        <v>16</v>
      </c>
    </row>
    <row r="8" spans="1:12" s="14" customFormat="1" ht="13.5" customHeight="1">
      <c r="A8" s="160"/>
      <c r="B8" s="162"/>
      <c r="C8" s="131"/>
      <c r="D8" s="20" t="s">
        <v>21</v>
      </c>
      <c r="E8" s="24" t="s">
        <v>22</v>
      </c>
      <c r="F8" s="22">
        <v>810000</v>
      </c>
      <c r="G8" s="22">
        <v>0</v>
      </c>
      <c r="H8" s="22">
        <v>0</v>
      </c>
      <c r="I8" s="23" t="s">
        <v>15</v>
      </c>
      <c r="J8" s="23" t="s">
        <v>16</v>
      </c>
    </row>
    <row r="9" spans="1:12" s="14" customFormat="1" ht="15" customHeight="1">
      <c r="A9" s="160"/>
      <c r="B9" s="162"/>
      <c r="C9" s="131"/>
      <c r="D9" s="20" t="s">
        <v>23</v>
      </c>
      <c r="E9" s="21" t="s">
        <v>24</v>
      </c>
      <c r="F9" s="22">
        <v>140000</v>
      </c>
      <c r="G9" s="22">
        <v>0</v>
      </c>
      <c r="H9" s="22">
        <v>0</v>
      </c>
      <c r="I9" s="23" t="s">
        <v>15</v>
      </c>
      <c r="J9" s="23" t="s">
        <v>16</v>
      </c>
    </row>
    <row r="10" spans="1:12" s="14" customFormat="1" ht="13.5" customHeight="1">
      <c r="A10" s="160"/>
      <c r="B10" s="162"/>
      <c r="C10" s="131"/>
      <c r="D10" s="20" t="s">
        <v>25</v>
      </c>
      <c r="E10" s="21" t="s">
        <v>26</v>
      </c>
      <c r="F10" s="22">
        <v>2800000</v>
      </c>
      <c r="G10" s="22">
        <v>0</v>
      </c>
      <c r="H10" s="22">
        <v>0</v>
      </c>
      <c r="I10" s="23" t="s">
        <v>15</v>
      </c>
      <c r="J10" s="23" t="s">
        <v>16</v>
      </c>
    </row>
    <row r="11" spans="1:12" s="14" customFormat="1" ht="25.5">
      <c r="A11" s="160"/>
      <c r="B11" s="162"/>
      <c r="C11" s="131"/>
      <c r="D11" s="20" t="s">
        <v>27</v>
      </c>
      <c r="E11" s="21" t="s">
        <v>28</v>
      </c>
      <c r="F11" s="22">
        <v>800000</v>
      </c>
      <c r="G11" s="22">
        <v>0</v>
      </c>
      <c r="H11" s="22">
        <v>0</v>
      </c>
      <c r="I11" s="23" t="s">
        <v>15</v>
      </c>
      <c r="J11" s="23" t="s">
        <v>16</v>
      </c>
    </row>
    <row r="12" spans="1:12" s="14" customFormat="1">
      <c r="A12" s="160"/>
      <c r="B12" s="162"/>
      <c r="C12" s="131"/>
      <c r="D12" s="23" t="s">
        <v>29</v>
      </c>
      <c r="E12" s="21" t="s">
        <v>30</v>
      </c>
      <c r="F12" s="22">
        <v>0</v>
      </c>
      <c r="G12" s="22">
        <v>3500000</v>
      </c>
      <c r="H12" s="22">
        <v>0</v>
      </c>
      <c r="I12" s="23" t="s">
        <v>15</v>
      </c>
      <c r="J12" s="23" t="s">
        <v>16</v>
      </c>
    </row>
    <row r="13" spans="1:12" s="14" customFormat="1">
      <c r="A13" s="160"/>
      <c r="B13" s="162"/>
      <c r="C13" s="131"/>
      <c r="D13" s="23" t="s">
        <v>31</v>
      </c>
      <c r="E13" s="21" t="s">
        <v>32</v>
      </c>
      <c r="F13" s="22">
        <v>750000</v>
      </c>
      <c r="G13" s="22">
        <v>700000</v>
      </c>
      <c r="H13" s="22">
        <v>0</v>
      </c>
      <c r="I13" s="23" t="s">
        <v>15</v>
      </c>
      <c r="J13" s="23" t="s">
        <v>16</v>
      </c>
    </row>
    <row r="14" spans="1:12" s="14" customFormat="1" ht="25.5">
      <c r="A14" s="160"/>
      <c r="B14" s="162"/>
      <c r="C14" s="131"/>
      <c r="D14" s="23" t="s">
        <v>33</v>
      </c>
      <c r="E14" s="21" t="s">
        <v>34</v>
      </c>
      <c r="F14" s="22">
        <v>0</v>
      </c>
      <c r="G14" s="22">
        <v>100000</v>
      </c>
      <c r="H14" s="22">
        <v>200000</v>
      </c>
      <c r="I14" s="23" t="s">
        <v>15</v>
      </c>
      <c r="J14" s="23" t="s">
        <v>16</v>
      </c>
    </row>
    <row r="15" spans="1:12" s="14" customFormat="1" ht="15.75" customHeight="1">
      <c r="A15" s="160"/>
      <c r="B15" s="162"/>
      <c r="C15" s="131"/>
      <c r="D15" s="23" t="s">
        <v>35</v>
      </c>
      <c r="E15" s="21" t="s">
        <v>36</v>
      </c>
      <c r="F15" s="22">
        <v>300000</v>
      </c>
      <c r="G15" s="22">
        <v>0</v>
      </c>
      <c r="H15" s="22">
        <v>0</v>
      </c>
      <c r="I15" s="23" t="s">
        <v>15</v>
      </c>
      <c r="J15" s="23" t="s">
        <v>16</v>
      </c>
    </row>
    <row r="16" spans="1:12" s="14" customFormat="1" ht="25.5">
      <c r="A16" s="160"/>
      <c r="B16" s="162"/>
      <c r="C16" s="131"/>
      <c r="D16" s="23" t="s">
        <v>37</v>
      </c>
      <c r="E16" s="21" t="s">
        <v>38</v>
      </c>
      <c r="F16" s="25">
        <v>300000</v>
      </c>
      <c r="G16" s="25">
        <v>2000000</v>
      </c>
      <c r="H16" s="25">
        <v>38000000</v>
      </c>
      <c r="I16" s="23" t="s">
        <v>15</v>
      </c>
      <c r="J16" s="23" t="s">
        <v>16</v>
      </c>
    </row>
    <row r="17" spans="1:10" s="14" customFormat="1" ht="25.5">
      <c r="A17" s="160"/>
      <c r="B17" s="162"/>
      <c r="C17" s="131"/>
      <c r="D17" s="23" t="s">
        <v>39</v>
      </c>
      <c r="E17" s="21" t="s">
        <v>40</v>
      </c>
      <c r="F17" s="25">
        <v>500000</v>
      </c>
      <c r="G17" s="25">
        <v>2000000</v>
      </c>
      <c r="H17" s="25">
        <v>5000000</v>
      </c>
      <c r="I17" s="23" t="s">
        <v>15</v>
      </c>
      <c r="J17" s="23" t="s">
        <v>16</v>
      </c>
    </row>
    <row r="18" spans="1:10" s="14" customFormat="1" ht="13.5" customHeight="1">
      <c r="A18" s="160"/>
      <c r="B18" s="162"/>
      <c r="C18" s="131"/>
      <c r="D18" s="23" t="s">
        <v>41</v>
      </c>
      <c r="E18" s="21" t="s">
        <v>42</v>
      </c>
      <c r="F18" s="25">
        <v>500000</v>
      </c>
      <c r="G18" s="25">
        <v>400000</v>
      </c>
      <c r="H18" s="25">
        <v>0</v>
      </c>
      <c r="I18" s="23" t="s">
        <v>15</v>
      </c>
      <c r="J18" s="23" t="s">
        <v>16</v>
      </c>
    </row>
    <row r="19" spans="1:10" s="14" customFormat="1" ht="15.75" customHeight="1">
      <c r="A19" s="160"/>
      <c r="B19" s="162"/>
      <c r="C19" s="131"/>
      <c r="D19" s="23" t="s">
        <v>43</v>
      </c>
      <c r="E19" s="21" t="s">
        <v>44</v>
      </c>
      <c r="F19" s="25">
        <v>850000</v>
      </c>
      <c r="G19" s="25">
        <v>750000</v>
      </c>
      <c r="H19" s="25">
        <v>0</v>
      </c>
      <c r="I19" s="23" t="s">
        <v>15</v>
      </c>
      <c r="J19" s="23" t="s">
        <v>16</v>
      </c>
    </row>
    <row r="20" spans="1:10" s="14" customFormat="1" ht="25.5">
      <c r="A20" s="160"/>
      <c r="B20" s="162"/>
      <c r="C20" s="131"/>
      <c r="D20" s="23" t="s">
        <v>45</v>
      </c>
      <c r="E20" s="21" t="s">
        <v>46</v>
      </c>
      <c r="F20" s="25">
        <v>100000</v>
      </c>
      <c r="G20" s="25">
        <v>4000000</v>
      </c>
      <c r="H20" s="25">
        <v>5000000</v>
      </c>
      <c r="I20" s="23" t="s">
        <v>15</v>
      </c>
      <c r="J20" s="23" t="s">
        <v>16</v>
      </c>
    </row>
    <row r="21" spans="1:10" s="14" customFormat="1" ht="25.5">
      <c r="A21" s="161"/>
      <c r="B21" s="163"/>
      <c r="C21" s="132"/>
      <c r="D21" s="23" t="s">
        <v>47</v>
      </c>
      <c r="E21" s="21" t="s">
        <v>48</v>
      </c>
      <c r="F21" s="25">
        <v>8500000</v>
      </c>
      <c r="G21" s="25">
        <v>2000000</v>
      </c>
      <c r="H21" s="25">
        <v>300000</v>
      </c>
      <c r="I21" s="23" t="s">
        <v>15</v>
      </c>
      <c r="J21" s="23" t="s">
        <v>16</v>
      </c>
    </row>
    <row r="22" spans="1:10" s="14" customFormat="1" ht="27" customHeight="1">
      <c r="A22" s="120" t="s">
        <v>11</v>
      </c>
      <c r="B22" s="123" t="s">
        <v>12</v>
      </c>
      <c r="C22" s="123" t="s">
        <v>49</v>
      </c>
      <c r="D22" s="16">
        <v>1001</v>
      </c>
      <c r="E22" s="17" t="s">
        <v>50</v>
      </c>
      <c r="F22" s="18">
        <f>F23</f>
        <v>277000</v>
      </c>
      <c r="G22" s="18">
        <f>G23</f>
        <v>0</v>
      </c>
      <c r="H22" s="18">
        <f>H23</f>
        <v>0</v>
      </c>
      <c r="I22" s="19" t="s">
        <v>51</v>
      </c>
      <c r="J22" s="19" t="s">
        <v>52</v>
      </c>
    </row>
    <row r="23" spans="1:10" s="14" customFormat="1" ht="40.5" customHeight="1">
      <c r="A23" s="160"/>
      <c r="B23" s="125"/>
      <c r="C23" s="125"/>
      <c r="D23" s="20" t="s">
        <v>53</v>
      </c>
      <c r="E23" s="21" t="s">
        <v>54</v>
      </c>
      <c r="F23" s="22">
        <v>277000</v>
      </c>
      <c r="G23" s="22">
        <v>0</v>
      </c>
      <c r="H23" s="22">
        <v>0</v>
      </c>
      <c r="I23" s="23" t="s">
        <v>51</v>
      </c>
      <c r="J23" s="23" t="s">
        <v>52</v>
      </c>
    </row>
    <row r="24" spans="1:10" s="14" customFormat="1" ht="19.5" customHeight="1">
      <c r="A24" s="160"/>
      <c r="B24" s="144" t="s">
        <v>55</v>
      </c>
      <c r="C24" s="144" t="s">
        <v>56</v>
      </c>
      <c r="D24" s="16">
        <v>1334</v>
      </c>
      <c r="E24" s="17" t="s">
        <v>57</v>
      </c>
      <c r="F24" s="18">
        <f>F25</f>
        <v>250000</v>
      </c>
      <c r="G24" s="18">
        <f>G25</f>
        <v>250000</v>
      </c>
      <c r="H24" s="18">
        <f>H25</f>
        <v>250000</v>
      </c>
      <c r="I24" s="19" t="s">
        <v>58</v>
      </c>
      <c r="J24" s="19" t="s">
        <v>59</v>
      </c>
    </row>
    <row r="25" spans="1:10" s="14" customFormat="1" ht="75" customHeight="1">
      <c r="A25" s="161"/>
      <c r="B25" s="145"/>
      <c r="C25" s="145"/>
      <c r="D25" s="26" t="s">
        <v>60</v>
      </c>
      <c r="E25" s="21" t="s">
        <v>61</v>
      </c>
      <c r="F25" s="22">
        <v>250000</v>
      </c>
      <c r="G25" s="22">
        <v>250000</v>
      </c>
      <c r="H25" s="22">
        <v>250000</v>
      </c>
      <c r="I25" s="23" t="s">
        <v>58</v>
      </c>
      <c r="J25" s="23" t="s">
        <v>59</v>
      </c>
    </row>
    <row r="26" spans="1:10" s="14" customFormat="1" ht="3.75" customHeight="1">
      <c r="A26" s="27"/>
      <c r="B26" s="28"/>
      <c r="C26" s="28"/>
      <c r="D26" s="29"/>
      <c r="E26" s="30"/>
      <c r="F26" s="31"/>
      <c r="G26" s="31"/>
      <c r="H26" s="31"/>
      <c r="I26" s="32"/>
      <c r="J26" s="33"/>
    </row>
    <row r="27" spans="1:10" s="14" customFormat="1" ht="18" customHeight="1">
      <c r="A27" s="127" t="s">
        <v>62</v>
      </c>
      <c r="B27" s="147"/>
      <c r="C27" s="147"/>
      <c r="D27" s="147"/>
      <c r="E27" s="147"/>
      <c r="F27" s="34">
        <f>F5+F22+F24</f>
        <v>19353000</v>
      </c>
      <c r="G27" s="34">
        <f>G5+G22+G24</f>
        <v>15700000</v>
      </c>
      <c r="H27" s="34">
        <f>H5+H22+H24</f>
        <v>48750000</v>
      </c>
      <c r="I27" s="35"/>
      <c r="J27" s="36"/>
    </row>
    <row r="28" spans="1:10" s="14" customFormat="1" ht="26.25" customHeight="1">
      <c r="A28" s="120" t="s">
        <v>63</v>
      </c>
      <c r="B28" s="123" t="s">
        <v>64</v>
      </c>
      <c r="C28" s="123" t="s">
        <v>65</v>
      </c>
      <c r="D28" s="15">
        <v>1011</v>
      </c>
      <c r="E28" s="37" t="s">
        <v>66</v>
      </c>
      <c r="F28" s="38">
        <f>F29</f>
        <v>127000</v>
      </c>
      <c r="G28" s="38">
        <f>G29</f>
        <v>0</v>
      </c>
      <c r="H28" s="38">
        <f>H29</f>
        <v>0</v>
      </c>
      <c r="I28" s="39" t="s">
        <v>51</v>
      </c>
      <c r="J28" s="39" t="s">
        <v>67</v>
      </c>
    </row>
    <row r="29" spans="1:10" s="14" customFormat="1" ht="12.75" customHeight="1">
      <c r="A29" s="164"/>
      <c r="B29" s="166"/>
      <c r="C29" s="166"/>
      <c r="D29" s="40" t="s">
        <v>68</v>
      </c>
      <c r="E29" s="21" t="s">
        <v>69</v>
      </c>
      <c r="F29" s="41">
        <v>127000</v>
      </c>
      <c r="G29" s="41">
        <v>0</v>
      </c>
      <c r="H29" s="41">
        <v>0</v>
      </c>
      <c r="I29" s="42" t="s">
        <v>51</v>
      </c>
      <c r="J29" s="42" t="s">
        <v>67</v>
      </c>
    </row>
    <row r="30" spans="1:10" s="14" customFormat="1" ht="12.75" customHeight="1">
      <c r="A30" s="164"/>
      <c r="B30" s="166"/>
      <c r="C30" s="166"/>
      <c r="D30" s="15">
        <v>1238</v>
      </c>
      <c r="E30" s="37" t="s">
        <v>70</v>
      </c>
      <c r="F30" s="38">
        <f>SUM(F31:F42)</f>
        <v>2031000</v>
      </c>
      <c r="G30" s="38">
        <f>SUM(G31:G42)</f>
        <v>1809000</v>
      </c>
      <c r="H30" s="38">
        <f>SUM(H31:H42)</f>
        <v>1809000</v>
      </c>
      <c r="I30" s="39" t="s">
        <v>71</v>
      </c>
      <c r="J30" s="39" t="s">
        <v>72</v>
      </c>
    </row>
    <row r="31" spans="1:10" s="14" customFormat="1" ht="15.75" customHeight="1">
      <c r="A31" s="164"/>
      <c r="B31" s="166"/>
      <c r="C31" s="166"/>
      <c r="D31" s="20" t="s">
        <v>73</v>
      </c>
      <c r="E31" s="21" t="s">
        <v>74</v>
      </c>
      <c r="F31" s="22">
        <v>460000</v>
      </c>
      <c r="G31" s="22">
        <v>487000</v>
      </c>
      <c r="H31" s="22">
        <v>487000</v>
      </c>
      <c r="I31" s="23" t="s">
        <v>71</v>
      </c>
      <c r="J31" s="23" t="s">
        <v>72</v>
      </c>
    </row>
    <row r="32" spans="1:10" s="14" customFormat="1" ht="25.5">
      <c r="A32" s="164"/>
      <c r="B32" s="166"/>
      <c r="C32" s="166"/>
      <c r="D32" s="20" t="s">
        <v>75</v>
      </c>
      <c r="E32" s="21" t="s">
        <v>76</v>
      </c>
      <c r="F32" s="25">
        <v>322000</v>
      </c>
      <c r="G32" s="25">
        <v>230000</v>
      </c>
      <c r="H32" s="25">
        <v>230000</v>
      </c>
      <c r="I32" s="23" t="s">
        <v>71</v>
      </c>
      <c r="J32" s="23" t="s">
        <v>72</v>
      </c>
    </row>
    <row r="33" spans="1:10" s="14" customFormat="1" ht="15" customHeight="1">
      <c r="A33" s="164"/>
      <c r="B33" s="166"/>
      <c r="C33" s="166"/>
      <c r="D33" s="20" t="s">
        <v>77</v>
      </c>
      <c r="E33" s="21" t="s">
        <v>78</v>
      </c>
      <c r="F33" s="22">
        <v>120000</v>
      </c>
      <c r="G33" s="22">
        <v>120000</v>
      </c>
      <c r="H33" s="22">
        <v>120000</v>
      </c>
      <c r="I33" s="23" t="s">
        <v>71</v>
      </c>
      <c r="J33" s="23" t="s">
        <v>72</v>
      </c>
    </row>
    <row r="34" spans="1:10" s="14" customFormat="1" ht="25.5">
      <c r="A34" s="164"/>
      <c r="B34" s="166"/>
      <c r="C34" s="166"/>
      <c r="D34" s="20" t="s">
        <v>79</v>
      </c>
      <c r="E34" s="21" t="s">
        <v>80</v>
      </c>
      <c r="F34" s="22">
        <v>91000</v>
      </c>
      <c r="G34" s="22">
        <v>87000</v>
      </c>
      <c r="H34" s="22">
        <v>87000</v>
      </c>
      <c r="I34" s="23" t="s">
        <v>71</v>
      </c>
      <c r="J34" s="23" t="s">
        <v>72</v>
      </c>
    </row>
    <row r="35" spans="1:10" s="14" customFormat="1" ht="29.25" customHeight="1">
      <c r="A35" s="164"/>
      <c r="B35" s="166"/>
      <c r="C35" s="166"/>
      <c r="D35" s="20" t="s">
        <v>81</v>
      </c>
      <c r="E35" s="21" t="s">
        <v>82</v>
      </c>
      <c r="F35" s="22">
        <v>54000</v>
      </c>
      <c r="G35" s="22">
        <v>44000</v>
      </c>
      <c r="H35" s="22">
        <v>44000</v>
      </c>
      <c r="I35" s="23" t="s">
        <v>71</v>
      </c>
      <c r="J35" s="23" t="s">
        <v>72</v>
      </c>
    </row>
    <row r="36" spans="1:10" s="14" customFormat="1" ht="12.75" customHeight="1">
      <c r="A36" s="164"/>
      <c r="B36" s="166"/>
      <c r="C36" s="166"/>
      <c r="D36" s="20" t="s">
        <v>83</v>
      </c>
      <c r="E36" s="21" t="s">
        <v>84</v>
      </c>
      <c r="F36" s="22">
        <v>20000</v>
      </c>
      <c r="G36" s="22">
        <v>18000</v>
      </c>
      <c r="H36" s="22">
        <v>18000</v>
      </c>
      <c r="I36" s="23" t="s">
        <v>71</v>
      </c>
      <c r="J36" s="23" t="s">
        <v>72</v>
      </c>
    </row>
    <row r="37" spans="1:10" s="14" customFormat="1" ht="25.5">
      <c r="A37" s="164"/>
      <c r="B37" s="166"/>
      <c r="C37" s="166"/>
      <c r="D37" s="20" t="s">
        <v>85</v>
      </c>
      <c r="E37" s="21" t="s">
        <v>86</v>
      </c>
      <c r="F37" s="22">
        <v>537000</v>
      </c>
      <c r="G37" s="22">
        <v>537000</v>
      </c>
      <c r="H37" s="22">
        <v>537000</v>
      </c>
      <c r="I37" s="23" t="s">
        <v>71</v>
      </c>
      <c r="J37" s="23" t="s">
        <v>72</v>
      </c>
    </row>
    <row r="38" spans="1:10" s="14" customFormat="1" ht="15.75" customHeight="1">
      <c r="A38" s="164"/>
      <c r="B38" s="166"/>
      <c r="C38" s="166"/>
      <c r="D38" s="20" t="s">
        <v>87</v>
      </c>
      <c r="E38" s="21" t="s">
        <v>88</v>
      </c>
      <c r="F38" s="22">
        <v>20000</v>
      </c>
      <c r="G38" s="22">
        <v>20000</v>
      </c>
      <c r="H38" s="22">
        <v>20000</v>
      </c>
      <c r="I38" s="23" t="s">
        <v>71</v>
      </c>
      <c r="J38" s="23" t="s">
        <v>72</v>
      </c>
    </row>
    <row r="39" spans="1:10" s="14" customFormat="1" ht="14.25" customHeight="1">
      <c r="A39" s="164"/>
      <c r="B39" s="166"/>
      <c r="C39" s="166"/>
      <c r="D39" s="20" t="s">
        <v>89</v>
      </c>
      <c r="E39" s="21" t="s">
        <v>90</v>
      </c>
      <c r="F39" s="22">
        <v>22000</v>
      </c>
      <c r="G39" s="22">
        <v>22000</v>
      </c>
      <c r="H39" s="22">
        <v>22000</v>
      </c>
      <c r="I39" s="23" t="s">
        <v>71</v>
      </c>
      <c r="J39" s="23" t="s">
        <v>72</v>
      </c>
    </row>
    <row r="40" spans="1:10" s="14" customFormat="1" ht="25.5">
      <c r="A40" s="164"/>
      <c r="B40" s="166"/>
      <c r="C40" s="166"/>
      <c r="D40" s="20" t="s">
        <v>91</v>
      </c>
      <c r="E40" s="21" t="s">
        <v>92</v>
      </c>
      <c r="F40" s="22">
        <v>332000</v>
      </c>
      <c r="G40" s="22">
        <v>220000</v>
      </c>
      <c r="H40" s="22">
        <v>220000</v>
      </c>
      <c r="I40" s="23" t="s">
        <v>71</v>
      </c>
      <c r="J40" s="23" t="s">
        <v>72</v>
      </c>
    </row>
    <row r="41" spans="1:10" s="14" customFormat="1" ht="25.5">
      <c r="A41" s="164"/>
      <c r="B41" s="166"/>
      <c r="C41" s="166"/>
      <c r="D41" s="20" t="s">
        <v>93</v>
      </c>
      <c r="E41" s="21" t="s">
        <v>94</v>
      </c>
      <c r="F41" s="22">
        <v>41000</v>
      </c>
      <c r="G41" s="22">
        <v>20000</v>
      </c>
      <c r="H41" s="22">
        <v>20000</v>
      </c>
      <c r="I41" s="23" t="s">
        <v>71</v>
      </c>
      <c r="J41" s="23" t="s">
        <v>72</v>
      </c>
    </row>
    <row r="42" spans="1:10" s="14" customFormat="1" ht="15.75" customHeight="1">
      <c r="A42" s="164"/>
      <c r="B42" s="166"/>
      <c r="C42" s="166"/>
      <c r="D42" s="20" t="s">
        <v>95</v>
      </c>
      <c r="E42" s="21" t="s">
        <v>96</v>
      </c>
      <c r="F42" s="22">
        <v>12000</v>
      </c>
      <c r="G42" s="22">
        <v>4000</v>
      </c>
      <c r="H42" s="22">
        <v>4000</v>
      </c>
      <c r="I42" s="23" t="s">
        <v>71</v>
      </c>
      <c r="J42" s="23" t="s">
        <v>72</v>
      </c>
    </row>
    <row r="43" spans="1:10" s="14" customFormat="1" ht="17.25" customHeight="1">
      <c r="A43" s="164"/>
      <c r="B43" s="166"/>
      <c r="C43" s="166"/>
      <c r="D43" s="16">
        <v>1096</v>
      </c>
      <c r="E43" s="17" t="s">
        <v>97</v>
      </c>
      <c r="F43" s="43">
        <f>SUM(F44)</f>
        <v>293600</v>
      </c>
      <c r="G43" s="43">
        <f>SUM(G44)</f>
        <v>293000</v>
      </c>
      <c r="H43" s="43">
        <f>SUM(H44)</f>
        <v>293000</v>
      </c>
      <c r="I43" s="19" t="s">
        <v>98</v>
      </c>
      <c r="J43" s="19" t="s">
        <v>99</v>
      </c>
    </row>
    <row r="44" spans="1:10" s="14" customFormat="1" ht="16.5" customHeight="1">
      <c r="A44" s="164"/>
      <c r="B44" s="166"/>
      <c r="C44" s="166"/>
      <c r="D44" s="20" t="s">
        <v>100</v>
      </c>
      <c r="E44" s="24" t="s">
        <v>101</v>
      </c>
      <c r="F44" s="22">
        <v>293600</v>
      </c>
      <c r="G44" s="22">
        <v>293000</v>
      </c>
      <c r="H44" s="22">
        <v>293000</v>
      </c>
      <c r="I44" s="23" t="s">
        <v>98</v>
      </c>
      <c r="J44" s="23" t="s">
        <v>99</v>
      </c>
    </row>
    <row r="45" spans="1:10" s="14" customFormat="1" ht="18" customHeight="1">
      <c r="A45" s="164"/>
      <c r="B45" s="166"/>
      <c r="C45" s="166"/>
      <c r="D45" s="16">
        <v>1097</v>
      </c>
      <c r="E45" s="17" t="s">
        <v>102</v>
      </c>
      <c r="F45" s="18">
        <f>SUM(F46:F47)</f>
        <v>20000</v>
      </c>
      <c r="G45" s="18">
        <f>SUM(G46:G47)</f>
        <v>20000</v>
      </c>
      <c r="H45" s="18">
        <f>SUM(H46:H47)</f>
        <v>20000</v>
      </c>
      <c r="I45" s="19" t="s">
        <v>98</v>
      </c>
      <c r="J45" s="19" t="s">
        <v>99</v>
      </c>
    </row>
    <row r="46" spans="1:10" s="14" customFormat="1" ht="25.5" customHeight="1">
      <c r="A46" s="164"/>
      <c r="B46" s="166"/>
      <c r="C46" s="166"/>
      <c r="D46" s="20" t="s">
        <v>103</v>
      </c>
      <c r="E46" s="21" t="s">
        <v>104</v>
      </c>
      <c r="F46" s="22">
        <v>0</v>
      </c>
      <c r="G46" s="22">
        <v>0</v>
      </c>
      <c r="H46" s="22">
        <v>0</v>
      </c>
      <c r="I46" s="23" t="s">
        <v>98</v>
      </c>
      <c r="J46" s="23" t="s">
        <v>99</v>
      </c>
    </row>
    <row r="47" spans="1:10" s="14" customFormat="1" ht="23.25" customHeight="1">
      <c r="A47" s="164"/>
      <c r="B47" s="166"/>
      <c r="C47" s="166"/>
      <c r="D47" s="20" t="s">
        <v>105</v>
      </c>
      <c r="E47" s="21" t="s">
        <v>106</v>
      </c>
      <c r="F47" s="22">
        <v>20000</v>
      </c>
      <c r="G47" s="22">
        <v>20000</v>
      </c>
      <c r="H47" s="22">
        <v>20000</v>
      </c>
      <c r="I47" s="23" t="s">
        <v>98</v>
      </c>
      <c r="J47" s="23" t="s">
        <v>99</v>
      </c>
    </row>
    <row r="48" spans="1:10" s="14" customFormat="1" ht="15.75" customHeight="1">
      <c r="A48" s="164"/>
      <c r="B48" s="166"/>
      <c r="C48" s="166"/>
      <c r="D48" s="16">
        <v>1096</v>
      </c>
      <c r="E48" s="17" t="s">
        <v>97</v>
      </c>
      <c r="F48" s="18">
        <f>SUM(F49:F52)</f>
        <v>5380000</v>
      </c>
      <c r="G48" s="18">
        <f>SUM(G49:G52)</f>
        <v>5420000</v>
      </c>
      <c r="H48" s="18">
        <f>SUM(H49:H52)</f>
        <v>5420000</v>
      </c>
      <c r="I48" s="19" t="s">
        <v>98</v>
      </c>
      <c r="J48" s="19" t="s">
        <v>99</v>
      </c>
    </row>
    <row r="49" spans="1:12" s="14" customFormat="1" ht="31.5" customHeight="1">
      <c r="A49" s="164"/>
      <c r="B49" s="166"/>
      <c r="C49" s="166"/>
      <c r="D49" s="20" t="s">
        <v>107</v>
      </c>
      <c r="E49" s="21" t="s">
        <v>108</v>
      </c>
      <c r="F49" s="22">
        <v>613000</v>
      </c>
      <c r="G49" s="22">
        <v>587000</v>
      </c>
      <c r="H49" s="22">
        <v>587000</v>
      </c>
      <c r="I49" s="23" t="s">
        <v>98</v>
      </c>
      <c r="J49" s="23" t="s">
        <v>99</v>
      </c>
    </row>
    <row r="50" spans="1:12" s="14" customFormat="1" ht="15" customHeight="1">
      <c r="A50" s="164"/>
      <c r="B50" s="166"/>
      <c r="C50" s="166"/>
      <c r="D50" s="20" t="s">
        <v>109</v>
      </c>
      <c r="E50" s="21" t="s">
        <v>110</v>
      </c>
      <c r="F50" s="22">
        <v>2000000</v>
      </c>
      <c r="G50" s="22">
        <v>2000000</v>
      </c>
      <c r="H50" s="22">
        <v>2000000</v>
      </c>
      <c r="I50" s="23" t="s">
        <v>98</v>
      </c>
      <c r="J50" s="23" t="s">
        <v>99</v>
      </c>
    </row>
    <row r="51" spans="1:12" s="14" customFormat="1" ht="15.75" customHeight="1">
      <c r="A51" s="164"/>
      <c r="B51" s="166"/>
      <c r="C51" s="166"/>
      <c r="D51" s="20" t="s">
        <v>111</v>
      </c>
      <c r="E51" s="21" t="s">
        <v>112</v>
      </c>
      <c r="F51" s="22">
        <v>719000</v>
      </c>
      <c r="G51" s="22">
        <v>793000</v>
      </c>
      <c r="H51" s="22">
        <v>793000</v>
      </c>
      <c r="I51" s="23" t="s">
        <v>98</v>
      </c>
      <c r="J51" s="23" t="s">
        <v>99</v>
      </c>
    </row>
    <row r="52" spans="1:12" s="14" customFormat="1" ht="15" customHeight="1">
      <c r="A52" s="164"/>
      <c r="B52" s="166"/>
      <c r="C52" s="167"/>
      <c r="D52" s="20" t="s">
        <v>113</v>
      </c>
      <c r="E52" s="21" t="s">
        <v>69</v>
      </c>
      <c r="F52" s="22">
        <v>2048000</v>
      </c>
      <c r="G52" s="22">
        <v>2040000</v>
      </c>
      <c r="H52" s="22">
        <v>2040000</v>
      </c>
      <c r="I52" s="23" t="s">
        <v>98</v>
      </c>
      <c r="J52" s="23" t="s">
        <v>99</v>
      </c>
      <c r="K52" s="44"/>
      <c r="L52" s="44"/>
    </row>
    <row r="53" spans="1:12" s="14" customFormat="1" ht="23.25" customHeight="1">
      <c r="A53" s="164"/>
      <c r="B53" s="166"/>
      <c r="C53" s="123" t="s">
        <v>114</v>
      </c>
      <c r="D53" s="16">
        <v>1334</v>
      </c>
      <c r="E53" s="17" t="s">
        <v>57</v>
      </c>
      <c r="F53" s="18">
        <f>F54</f>
        <v>50000</v>
      </c>
      <c r="G53" s="18">
        <f>G54</f>
        <v>50000</v>
      </c>
      <c r="H53" s="18">
        <f>H54</f>
        <v>50000</v>
      </c>
      <c r="I53" s="19" t="s">
        <v>58</v>
      </c>
      <c r="J53" s="19" t="s">
        <v>59</v>
      </c>
      <c r="K53" s="44"/>
      <c r="L53" s="44"/>
    </row>
    <row r="54" spans="1:12" s="14" customFormat="1" ht="30" customHeight="1">
      <c r="A54" s="164"/>
      <c r="B54" s="166"/>
      <c r="C54" s="125"/>
      <c r="D54" s="45" t="s">
        <v>115</v>
      </c>
      <c r="E54" s="21" t="s">
        <v>116</v>
      </c>
      <c r="F54" s="22">
        <v>50000</v>
      </c>
      <c r="G54" s="22">
        <v>50000</v>
      </c>
      <c r="H54" s="22">
        <v>50000</v>
      </c>
      <c r="I54" s="23" t="s">
        <v>58</v>
      </c>
      <c r="J54" s="23" t="s">
        <v>59</v>
      </c>
      <c r="K54" s="44"/>
      <c r="L54" s="44"/>
    </row>
    <row r="55" spans="1:12" s="14" customFormat="1" ht="16.5" customHeight="1">
      <c r="A55" s="164"/>
      <c r="B55" s="166"/>
      <c r="C55" s="123" t="s">
        <v>117</v>
      </c>
      <c r="D55" s="16">
        <v>1334</v>
      </c>
      <c r="E55" s="17" t="s">
        <v>57</v>
      </c>
      <c r="F55" s="18">
        <f>F56+F57</f>
        <v>366000</v>
      </c>
      <c r="G55" s="18">
        <f>G56+G57</f>
        <v>249500</v>
      </c>
      <c r="H55" s="18">
        <f>H56+H57</f>
        <v>55000</v>
      </c>
      <c r="I55" s="19" t="s">
        <v>58</v>
      </c>
      <c r="J55" s="19" t="s">
        <v>59</v>
      </c>
      <c r="K55" s="44"/>
      <c r="L55" s="44"/>
    </row>
    <row r="56" spans="1:12" s="14" customFormat="1" ht="15.75" customHeight="1">
      <c r="A56" s="164"/>
      <c r="B56" s="166"/>
      <c r="C56" s="124"/>
      <c r="D56" s="45" t="s">
        <v>118</v>
      </c>
      <c r="E56" s="21" t="s">
        <v>119</v>
      </c>
      <c r="F56" s="22">
        <v>25000</v>
      </c>
      <c r="G56" s="22">
        <v>25000</v>
      </c>
      <c r="H56" s="22">
        <v>25000</v>
      </c>
      <c r="I56" s="23" t="s">
        <v>58</v>
      </c>
      <c r="J56" s="23" t="s">
        <v>59</v>
      </c>
      <c r="K56" s="44"/>
      <c r="L56" s="44"/>
    </row>
    <row r="57" spans="1:12" s="14" customFormat="1" ht="41.25" customHeight="1">
      <c r="A57" s="165"/>
      <c r="B57" s="167"/>
      <c r="C57" s="125"/>
      <c r="D57" s="23" t="s">
        <v>120</v>
      </c>
      <c r="E57" s="46" t="s">
        <v>121</v>
      </c>
      <c r="F57" s="22">
        <v>341000</v>
      </c>
      <c r="G57" s="22">
        <v>224500</v>
      </c>
      <c r="H57" s="22">
        <v>30000</v>
      </c>
      <c r="I57" s="23" t="s">
        <v>58</v>
      </c>
      <c r="J57" s="23" t="s">
        <v>59</v>
      </c>
      <c r="K57" s="44"/>
      <c r="L57" s="44"/>
    </row>
    <row r="58" spans="1:12" s="14" customFormat="1" ht="18" customHeight="1">
      <c r="A58" s="120" t="s">
        <v>63</v>
      </c>
      <c r="B58" s="124" t="s">
        <v>122</v>
      </c>
      <c r="C58" s="123" t="s">
        <v>123</v>
      </c>
      <c r="D58" s="16">
        <v>1333</v>
      </c>
      <c r="E58" s="17" t="s">
        <v>124</v>
      </c>
      <c r="F58" s="18">
        <f>SUM(F59:F60)</f>
        <v>4600000</v>
      </c>
      <c r="G58" s="18">
        <f>SUM(G59:G60)</f>
        <v>4975000</v>
      </c>
      <c r="H58" s="18">
        <f>SUM(H59:H60)</f>
        <v>4925000</v>
      </c>
      <c r="I58" s="19" t="s">
        <v>58</v>
      </c>
      <c r="J58" s="19" t="s">
        <v>59</v>
      </c>
    </row>
    <row r="59" spans="1:12" s="14" customFormat="1" ht="16.5" customHeight="1">
      <c r="A59" s="164"/>
      <c r="B59" s="124"/>
      <c r="C59" s="124"/>
      <c r="D59" s="45" t="s">
        <v>125</v>
      </c>
      <c r="E59" s="21" t="s">
        <v>126</v>
      </c>
      <c r="F59" s="47">
        <v>1090000</v>
      </c>
      <c r="G59" s="22">
        <v>975000</v>
      </c>
      <c r="H59" s="22">
        <v>925000</v>
      </c>
      <c r="I59" s="23" t="s">
        <v>58</v>
      </c>
      <c r="J59" s="23" t="s">
        <v>59</v>
      </c>
    </row>
    <row r="60" spans="1:12" s="14" customFormat="1" ht="25.5">
      <c r="A60" s="164"/>
      <c r="B60" s="124"/>
      <c r="C60" s="124"/>
      <c r="D60" s="45" t="s">
        <v>127</v>
      </c>
      <c r="E60" s="48" t="s">
        <v>128</v>
      </c>
      <c r="F60" s="47">
        <v>3510000</v>
      </c>
      <c r="G60" s="47">
        <v>4000000</v>
      </c>
      <c r="H60" s="47">
        <v>4000000</v>
      </c>
      <c r="I60" s="23" t="s">
        <v>58</v>
      </c>
      <c r="J60" s="23" t="s">
        <v>59</v>
      </c>
    </row>
    <row r="61" spans="1:12" ht="15.75" customHeight="1">
      <c r="A61" s="164"/>
      <c r="B61" s="124"/>
      <c r="C61" s="124"/>
      <c r="D61" s="16">
        <v>1334</v>
      </c>
      <c r="E61" s="17" t="s">
        <v>57</v>
      </c>
      <c r="F61" s="18">
        <f>F62+F64+F63</f>
        <v>1065000</v>
      </c>
      <c r="G61" s="18">
        <f>G62+G64+G63</f>
        <v>835000</v>
      </c>
      <c r="H61" s="18">
        <f>H62+H64+H63</f>
        <v>925000</v>
      </c>
      <c r="I61" s="19" t="s">
        <v>58</v>
      </c>
      <c r="J61" s="19" t="s">
        <v>59</v>
      </c>
    </row>
    <row r="62" spans="1:12" ht="17.25" customHeight="1">
      <c r="A62" s="164"/>
      <c r="B62" s="124"/>
      <c r="C62" s="124"/>
      <c r="D62" s="45" t="s">
        <v>129</v>
      </c>
      <c r="E62" s="21" t="s">
        <v>130</v>
      </c>
      <c r="F62" s="47">
        <v>377500</v>
      </c>
      <c r="G62" s="22">
        <v>410000</v>
      </c>
      <c r="H62" s="22">
        <v>400000</v>
      </c>
      <c r="I62" s="23" t="s">
        <v>58</v>
      </c>
      <c r="J62" s="23" t="s">
        <v>59</v>
      </c>
    </row>
    <row r="63" spans="1:12" ht="26.25" customHeight="1">
      <c r="A63" s="164"/>
      <c r="B63" s="124"/>
      <c r="C63" s="124"/>
      <c r="D63" s="45" t="s">
        <v>131</v>
      </c>
      <c r="E63" s="21" t="s">
        <v>132</v>
      </c>
      <c r="F63" s="47">
        <v>25000</v>
      </c>
      <c r="G63" s="22">
        <v>30000</v>
      </c>
      <c r="H63" s="22">
        <v>50000</v>
      </c>
      <c r="I63" s="23" t="s">
        <v>58</v>
      </c>
      <c r="J63" s="23" t="s">
        <v>59</v>
      </c>
    </row>
    <row r="64" spans="1:12" ht="15" customHeight="1">
      <c r="A64" s="164"/>
      <c r="B64" s="125"/>
      <c r="C64" s="125"/>
      <c r="D64" s="23" t="s">
        <v>133</v>
      </c>
      <c r="E64" s="46" t="s">
        <v>134</v>
      </c>
      <c r="F64" s="25">
        <v>662500</v>
      </c>
      <c r="G64" s="25">
        <v>395000</v>
      </c>
      <c r="H64" s="25">
        <v>475000</v>
      </c>
      <c r="I64" s="23" t="s">
        <v>58</v>
      </c>
      <c r="J64" s="23" t="s">
        <v>59</v>
      </c>
    </row>
    <row r="65" spans="1:10" s="14" customFormat="1" ht="3.75" customHeight="1">
      <c r="A65" s="27"/>
      <c r="B65" s="28"/>
      <c r="C65" s="28"/>
      <c r="D65" s="29"/>
      <c r="E65" s="30"/>
      <c r="F65" s="31"/>
      <c r="G65" s="31"/>
      <c r="H65" s="31"/>
      <c r="I65" s="32"/>
      <c r="J65" s="33"/>
    </row>
    <row r="66" spans="1:10" s="14" customFormat="1" ht="18" customHeight="1">
      <c r="A66" s="127" t="s">
        <v>135</v>
      </c>
      <c r="B66" s="147"/>
      <c r="C66" s="147"/>
      <c r="D66" s="147"/>
      <c r="E66" s="147"/>
      <c r="F66" s="34">
        <f>F30+F43+F45+F48+F53+F55+F58+F61+F28</f>
        <v>13932600</v>
      </c>
      <c r="G66" s="34">
        <f>G30+G43+G45+G48+G53+G55+G58+G61+G28</f>
        <v>13651500</v>
      </c>
      <c r="H66" s="34">
        <f>H30+H43+H45+H48+H53+H55+H58+H61+H28</f>
        <v>13497000</v>
      </c>
      <c r="I66" s="35"/>
      <c r="J66" s="36"/>
    </row>
    <row r="67" spans="1:10" s="14" customFormat="1" ht="27.75" customHeight="1">
      <c r="A67" s="120" t="s">
        <v>136</v>
      </c>
      <c r="B67" s="123" t="s">
        <v>137</v>
      </c>
      <c r="C67" s="123" t="s">
        <v>138</v>
      </c>
      <c r="D67" s="16">
        <v>1001</v>
      </c>
      <c r="E67" s="17" t="s">
        <v>50</v>
      </c>
      <c r="F67" s="43">
        <f>SUM(F68:F69)</f>
        <v>425000</v>
      </c>
      <c r="G67" s="43">
        <f>SUM(G68:G69)</f>
        <v>0</v>
      </c>
      <c r="H67" s="43">
        <f>SUM(H68:H69)</f>
        <v>0</v>
      </c>
      <c r="I67" s="19" t="s">
        <v>51</v>
      </c>
      <c r="J67" s="19" t="s">
        <v>52</v>
      </c>
    </row>
    <row r="68" spans="1:10" s="14" customFormat="1" ht="18" customHeight="1">
      <c r="A68" s="160"/>
      <c r="B68" s="164"/>
      <c r="C68" s="168"/>
      <c r="D68" s="20" t="s">
        <v>139</v>
      </c>
      <c r="E68" s="21" t="s">
        <v>140</v>
      </c>
      <c r="F68" s="25">
        <v>125000</v>
      </c>
      <c r="G68" s="25">
        <v>0</v>
      </c>
      <c r="H68" s="25">
        <v>0</v>
      </c>
      <c r="I68" s="23" t="s">
        <v>51</v>
      </c>
      <c r="J68" s="23" t="s">
        <v>52</v>
      </c>
    </row>
    <row r="69" spans="1:10" s="14" customFormat="1" ht="18" customHeight="1">
      <c r="A69" s="160"/>
      <c r="B69" s="164"/>
      <c r="C69" s="168"/>
      <c r="D69" s="20" t="s">
        <v>141</v>
      </c>
      <c r="E69" s="21" t="s">
        <v>142</v>
      </c>
      <c r="F69" s="22">
        <v>300000</v>
      </c>
      <c r="G69" s="22">
        <v>0</v>
      </c>
      <c r="H69" s="22">
        <v>0</v>
      </c>
      <c r="I69" s="23" t="s">
        <v>51</v>
      </c>
      <c r="J69" s="23" t="s">
        <v>52</v>
      </c>
    </row>
    <row r="70" spans="1:10" s="14" customFormat="1" ht="25.5">
      <c r="A70" s="160"/>
      <c r="B70" s="164"/>
      <c r="C70" s="168"/>
      <c r="D70" s="16">
        <v>1011</v>
      </c>
      <c r="E70" s="17" t="s">
        <v>66</v>
      </c>
      <c r="F70" s="43">
        <f>SUM(F71:F71)</f>
        <v>5305000</v>
      </c>
      <c r="G70" s="43">
        <f>SUM(G71:G71)</f>
        <v>0</v>
      </c>
      <c r="H70" s="43">
        <f>SUM(H71:H71)</f>
        <v>0</v>
      </c>
      <c r="I70" s="19" t="s">
        <v>51</v>
      </c>
      <c r="J70" s="19" t="s">
        <v>67</v>
      </c>
    </row>
    <row r="71" spans="1:10" s="14" customFormat="1" ht="18" customHeight="1">
      <c r="A71" s="160"/>
      <c r="B71" s="164"/>
      <c r="C71" s="168"/>
      <c r="D71" s="23" t="s">
        <v>143</v>
      </c>
      <c r="E71" s="21" t="s">
        <v>144</v>
      </c>
      <c r="F71" s="22">
        <v>5305000</v>
      </c>
      <c r="G71" s="22">
        <v>0</v>
      </c>
      <c r="H71" s="22">
        <v>0</v>
      </c>
      <c r="I71" s="23" t="s">
        <v>51</v>
      </c>
      <c r="J71" s="23" t="s">
        <v>67</v>
      </c>
    </row>
    <row r="72" spans="1:10" ht="21" customHeight="1">
      <c r="A72" s="160"/>
      <c r="B72" s="164"/>
      <c r="C72" s="168"/>
      <c r="D72" s="19" t="s">
        <v>145</v>
      </c>
      <c r="E72" s="49" t="s">
        <v>146</v>
      </c>
      <c r="F72" s="43">
        <f>F73</f>
        <v>3782000</v>
      </c>
      <c r="G72" s="43">
        <f>G73</f>
        <v>7251000</v>
      </c>
      <c r="H72" s="43">
        <f>H73</f>
        <v>6210000</v>
      </c>
      <c r="I72" s="19" t="s">
        <v>15</v>
      </c>
      <c r="J72" s="19" t="s">
        <v>147</v>
      </c>
    </row>
    <row r="73" spans="1:10" ht="30" customHeight="1">
      <c r="A73" s="160"/>
      <c r="B73" s="164"/>
      <c r="C73" s="168"/>
      <c r="D73" s="23" t="s">
        <v>148</v>
      </c>
      <c r="E73" s="21" t="s">
        <v>149</v>
      </c>
      <c r="F73" s="25">
        <v>3782000</v>
      </c>
      <c r="G73" s="25">
        <v>7251000</v>
      </c>
      <c r="H73" s="25">
        <v>6210000</v>
      </c>
      <c r="I73" s="23" t="s">
        <v>15</v>
      </c>
      <c r="J73" s="23" t="s">
        <v>147</v>
      </c>
    </row>
    <row r="74" spans="1:10" ht="30" customHeight="1">
      <c r="A74" s="160"/>
      <c r="B74" s="164"/>
      <c r="C74" s="168"/>
      <c r="D74" s="50">
        <v>1362</v>
      </c>
      <c r="E74" s="17" t="s">
        <v>150</v>
      </c>
      <c r="F74" s="43">
        <f>F75</f>
        <v>100000</v>
      </c>
      <c r="G74" s="43">
        <f>G75</f>
        <v>6000000</v>
      </c>
      <c r="H74" s="43">
        <f>H75</f>
        <v>0</v>
      </c>
      <c r="I74" s="19" t="s">
        <v>151</v>
      </c>
      <c r="J74" s="19" t="s">
        <v>152</v>
      </c>
    </row>
    <row r="75" spans="1:10" ht="19.5" customHeight="1">
      <c r="A75" s="160"/>
      <c r="B75" s="164"/>
      <c r="C75" s="171"/>
      <c r="D75" s="23" t="s">
        <v>153</v>
      </c>
      <c r="E75" s="21" t="s">
        <v>154</v>
      </c>
      <c r="F75" s="25">
        <v>100000</v>
      </c>
      <c r="G75" s="25">
        <v>6000000</v>
      </c>
      <c r="H75" s="25">
        <v>0</v>
      </c>
      <c r="I75" s="23" t="s">
        <v>151</v>
      </c>
      <c r="J75" s="23" t="s">
        <v>152</v>
      </c>
    </row>
    <row r="76" spans="1:10" ht="19.5" customHeight="1">
      <c r="A76" s="160"/>
      <c r="B76" s="164"/>
      <c r="C76" s="169" t="s">
        <v>155</v>
      </c>
      <c r="D76" s="16">
        <v>1176</v>
      </c>
      <c r="E76" s="17" t="s">
        <v>156</v>
      </c>
      <c r="F76" s="43">
        <f>SUM(F77:F82)</f>
        <v>24675000</v>
      </c>
      <c r="G76" s="43">
        <f>SUM(G77:G82)</f>
        <v>43183600</v>
      </c>
      <c r="H76" s="43">
        <f>SUM(H77:H82)</f>
        <v>39506000</v>
      </c>
      <c r="I76" s="19" t="s">
        <v>157</v>
      </c>
      <c r="J76" s="19" t="s">
        <v>158</v>
      </c>
    </row>
    <row r="77" spans="1:10" ht="15" customHeight="1">
      <c r="A77" s="160"/>
      <c r="B77" s="164"/>
      <c r="C77" s="172"/>
      <c r="D77" s="20" t="s">
        <v>159</v>
      </c>
      <c r="E77" s="21" t="s">
        <v>160</v>
      </c>
      <c r="F77" s="25">
        <v>156000</v>
      </c>
      <c r="G77" s="25">
        <v>661000</v>
      </c>
      <c r="H77" s="25">
        <v>1500000</v>
      </c>
      <c r="I77" s="23" t="s">
        <v>157</v>
      </c>
      <c r="J77" s="23" t="s">
        <v>158</v>
      </c>
    </row>
    <row r="78" spans="1:10" ht="25.5">
      <c r="A78" s="160"/>
      <c r="B78" s="164"/>
      <c r="C78" s="172"/>
      <c r="D78" s="20" t="s">
        <v>161</v>
      </c>
      <c r="E78" s="21" t="s">
        <v>162</v>
      </c>
      <c r="F78" s="25">
        <v>4580000</v>
      </c>
      <c r="G78" s="25">
        <v>6937000</v>
      </c>
      <c r="H78" s="25">
        <v>0</v>
      </c>
      <c r="I78" s="23" t="s">
        <v>157</v>
      </c>
      <c r="J78" s="23" t="s">
        <v>158</v>
      </c>
    </row>
    <row r="79" spans="1:10">
      <c r="A79" s="160"/>
      <c r="B79" s="164"/>
      <c r="C79" s="172"/>
      <c r="D79" s="20" t="s">
        <v>163</v>
      </c>
      <c r="E79" s="51" t="s">
        <v>164</v>
      </c>
      <c r="F79" s="52">
        <v>1613000</v>
      </c>
      <c r="G79" s="53">
        <v>500000</v>
      </c>
      <c r="H79" s="53">
        <v>0</v>
      </c>
      <c r="I79" s="23" t="s">
        <v>157</v>
      </c>
      <c r="J79" s="23" t="s">
        <v>158</v>
      </c>
    </row>
    <row r="80" spans="1:10">
      <c r="A80" s="160"/>
      <c r="B80" s="164"/>
      <c r="C80" s="172"/>
      <c r="D80" s="20" t="s">
        <v>165</v>
      </c>
      <c r="E80" s="54" t="s">
        <v>166</v>
      </c>
      <c r="F80" s="53">
        <v>106000</v>
      </c>
      <c r="G80" s="53">
        <v>250000</v>
      </c>
      <c r="H80" s="53">
        <v>506000</v>
      </c>
      <c r="I80" s="23" t="s">
        <v>157</v>
      </c>
      <c r="J80" s="23" t="s">
        <v>158</v>
      </c>
    </row>
    <row r="81" spans="1:10" ht="25.5">
      <c r="A81" s="160"/>
      <c r="B81" s="164"/>
      <c r="C81" s="172"/>
      <c r="D81" s="20" t="s">
        <v>167</v>
      </c>
      <c r="E81" s="54" t="s">
        <v>168</v>
      </c>
      <c r="F81" s="53">
        <v>17500000</v>
      </c>
      <c r="G81" s="53">
        <v>30000000</v>
      </c>
      <c r="H81" s="53">
        <v>32500000</v>
      </c>
      <c r="I81" s="23" t="s">
        <v>157</v>
      </c>
      <c r="J81" s="23" t="s">
        <v>158</v>
      </c>
    </row>
    <row r="82" spans="1:10">
      <c r="A82" s="160"/>
      <c r="B82" s="164"/>
      <c r="C82" s="172"/>
      <c r="D82" s="20" t="s">
        <v>169</v>
      </c>
      <c r="E82" s="54" t="s">
        <v>170</v>
      </c>
      <c r="F82" s="53">
        <v>720000</v>
      </c>
      <c r="G82" s="53">
        <v>4835600</v>
      </c>
      <c r="H82" s="53">
        <v>5000000</v>
      </c>
      <c r="I82" s="23" t="s">
        <v>157</v>
      </c>
      <c r="J82" s="23" t="s">
        <v>158</v>
      </c>
    </row>
    <row r="83" spans="1:10" ht="25.5">
      <c r="A83" s="160"/>
      <c r="B83" s="164"/>
      <c r="C83" s="172"/>
      <c r="D83" s="16">
        <v>1182</v>
      </c>
      <c r="E83" s="17" t="s">
        <v>171</v>
      </c>
      <c r="F83" s="43">
        <f>F84</f>
        <v>2068500</v>
      </c>
      <c r="G83" s="43">
        <f>G84</f>
        <v>7000000</v>
      </c>
      <c r="H83" s="43">
        <f>H84</f>
        <v>10000000</v>
      </c>
      <c r="I83" s="19" t="s">
        <v>157</v>
      </c>
      <c r="J83" s="19" t="s">
        <v>158</v>
      </c>
    </row>
    <row r="84" spans="1:10">
      <c r="A84" s="161"/>
      <c r="B84" s="165"/>
      <c r="C84" s="173"/>
      <c r="D84" s="20" t="s">
        <v>172</v>
      </c>
      <c r="E84" s="21" t="s">
        <v>173</v>
      </c>
      <c r="F84" s="25">
        <v>2068500</v>
      </c>
      <c r="G84" s="25">
        <v>7000000</v>
      </c>
      <c r="H84" s="25">
        <v>10000000</v>
      </c>
      <c r="I84" s="23" t="s">
        <v>157</v>
      </c>
      <c r="J84" s="23" t="s">
        <v>158</v>
      </c>
    </row>
    <row r="85" spans="1:10" ht="25.5" customHeight="1">
      <c r="A85" s="120" t="s">
        <v>174</v>
      </c>
      <c r="B85" s="123" t="s">
        <v>137</v>
      </c>
      <c r="C85" s="123" t="s">
        <v>175</v>
      </c>
      <c r="D85" s="16">
        <v>1011</v>
      </c>
      <c r="E85" s="17" t="s">
        <v>66</v>
      </c>
      <c r="F85" s="43">
        <f>SUM(F86:F102)</f>
        <v>10016000</v>
      </c>
      <c r="G85" s="43">
        <f>SUM(G86:G102)</f>
        <v>8447000</v>
      </c>
      <c r="H85" s="43">
        <f>SUM(H86:H102)</f>
        <v>4388000</v>
      </c>
      <c r="I85" s="19" t="s">
        <v>51</v>
      </c>
      <c r="J85" s="19" t="s">
        <v>67</v>
      </c>
    </row>
    <row r="86" spans="1:10">
      <c r="A86" s="164"/>
      <c r="B86" s="164"/>
      <c r="C86" s="168"/>
      <c r="D86" s="23" t="s">
        <v>176</v>
      </c>
      <c r="E86" s="21" t="s">
        <v>177</v>
      </c>
      <c r="F86" s="25">
        <v>1152000</v>
      </c>
      <c r="G86" s="25">
        <v>250000</v>
      </c>
      <c r="H86" s="25">
        <v>0</v>
      </c>
      <c r="I86" s="23" t="s">
        <v>51</v>
      </c>
      <c r="J86" s="23" t="s">
        <v>67</v>
      </c>
    </row>
    <row r="87" spans="1:10">
      <c r="A87" s="164"/>
      <c r="B87" s="164"/>
      <c r="C87" s="168"/>
      <c r="D87" s="23" t="s">
        <v>178</v>
      </c>
      <c r="E87" s="21" t="s">
        <v>179</v>
      </c>
      <c r="F87" s="25">
        <v>120000</v>
      </c>
      <c r="G87" s="25">
        <v>500000</v>
      </c>
      <c r="H87" s="25">
        <v>500000</v>
      </c>
      <c r="I87" s="23" t="s">
        <v>51</v>
      </c>
      <c r="J87" s="23" t="s">
        <v>67</v>
      </c>
    </row>
    <row r="88" spans="1:10" ht="15.75" customHeight="1">
      <c r="A88" s="164"/>
      <c r="B88" s="164"/>
      <c r="C88" s="168"/>
      <c r="D88" s="23" t="s">
        <v>180</v>
      </c>
      <c r="E88" s="21" t="s">
        <v>181</v>
      </c>
      <c r="F88" s="22">
        <v>4478000</v>
      </c>
      <c r="G88" s="22">
        <v>0</v>
      </c>
      <c r="H88" s="22">
        <v>0</v>
      </c>
      <c r="I88" s="23" t="s">
        <v>51</v>
      </c>
      <c r="J88" s="23" t="s">
        <v>67</v>
      </c>
    </row>
    <row r="89" spans="1:10">
      <c r="A89" s="164"/>
      <c r="B89" s="164"/>
      <c r="C89" s="168"/>
      <c r="D89" s="23" t="s">
        <v>182</v>
      </c>
      <c r="E89" s="21" t="s">
        <v>30</v>
      </c>
      <c r="F89" s="25">
        <v>816000</v>
      </c>
      <c r="G89" s="25">
        <v>0</v>
      </c>
      <c r="H89" s="25">
        <v>0</v>
      </c>
      <c r="I89" s="23" t="s">
        <v>51</v>
      </c>
      <c r="J89" s="23" t="s">
        <v>67</v>
      </c>
    </row>
    <row r="90" spans="1:10">
      <c r="A90" s="164"/>
      <c r="B90" s="164"/>
      <c r="C90" s="168"/>
      <c r="D90" s="23" t="s">
        <v>183</v>
      </c>
      <c r="E90" s="21" t="s">
        <v>184</v>
      </c>
      <c r="F90" s="25">
        <v>332000</v>
      </c>
      <c r="G90" s="25">
        <v>0</v>
      </c>
      <c r="H90" s="25">
        <v>0</v>
      </c>
      <c r="I90" s="23" t="s">
        <v>51</v>
      </c>
      <c r="J90" s="23" t="s">
        <v>67</v>
      </c>
    </row>
    <row r="91" spans="1:10">
      <c r="A91" s="164"/>
      <c r="B91" s="164"/>
      <c r="C91" s="168"/>
      <c r="D91" s="23" t="s">
        <v>185</v>
      </c>
      <c r="E91" s="21" t="s">
        <v>186</v>
      </c>
      <c r="F91" s="25">
        <v>0</v>
      </c>
      <c r="G91" s="25">
        <v>0</v>
      </c>
      <c r="H91" s="25">
        <v>0</v>
      </c>
      <c r="I91" s="23" t="s">
        <v>51</v>
      </c>
      <c r="J91" s="23" t="s">
        <v>67</v>
      </c>
    </row>
    <row r="92" spans="1:10">
      <c r="A92" s="164"/>
      <c r="B92" s="164"/>
      <c r="C92" s="168"/>
      <c r="D92" s="23" t="s">
        <v>187</v>
      </c>
      <c r="E92" s="21" t="s">
        <v>188</v>
      </c>
      <c r="F92" s="25">
        <v>15000</v>
      </c>
      <c r="G92" s="25">
        <v>1800000</v>
      </c>
      <c r="H92" s="25">
        <v>0</v>
      </c>
      <c r="I92" s="23" t="s">
        <v>51</v>
      </c>
      <c r="J92" s="23" t="s">
        <v>67</v>
      </c>
    </row>
    <row r="93" spans="1:10">
      <c r="A93" s="164"/>
      <c r="B93" s="164"/>
      <c r="C93" s="168"/>
      <c r="D93" s="23" t="s">
        <v>189</v>
      </c>
      <c r="E93" s="21" t="s">
        <v>190</v>
      </c>
      <c r="F93" s="25">
        <v>115000</v>
      </c>
      <c r="G93" s="25">
        <v>0</v>
      </c>
      <c r="H93" s="25">
        <v>0</v>
      </c>
      <c r="I93" s="23" t="s">
        <v>51</v>
      </c>
      <c r="J93" s="23" t="s">
        <v>67</v>
      </c>
    </row>
    <row r="94" spans="1:10">
      <c r="A94" s="164"/>
      <c r="B94" s="164"/>
      <c r="C94" s="168"/>
      <c r="D94" s="23" t="s">
        <v>191</v>
      </c>
      <c r="E94" s="21" t="s">
        <v>192</v>
      </c>
      <c r="F94" s="25">
        <v>1096000</v>
      </c>
      <c r="G94" s="25">
        <v>100000</v>
      </c>
      <c r="H94" s="25">
        <v>0</v>
      </c>
      <c r="I94" s="23" t="s">
        <v>51</v>
      </c>
      <c r="J94" s="23" t="s">
        <v>67</v>
      </c>
    </row>
    <row r="95" spans="1:10">
      <c r="A95" s="164"/>
      <c r="B95" s="164"/>
      <c r="C95" s="168"/>
      <c r="D95" s="23" t="s">
        <v>193</v>
      </c>
      <c r="E95" s="21" t="s">
        <v>194</v>
      </c>
      <c r="F95" s="25">
        <v>0</v>
      </c>
      <c r="G95" s="25">
        <v>600000</v>
      </c>
      <c r="H95" s="25">
        <v>0</v>
      </c>
      <c r="I95" s="23" t="s">
        <v>51</v>
      </c>
      <c r="J95" s="23" t="s">
        <v>67</v>
      </c>
    </row>
    <row r="96" spans="1:10">
      <c r="A96" s="164"/>
      <c r="B96" s="164"/>
      <c r="C96" s="168"/>
      <c r="D96" s="23" t="s">
        <v>195</v>
      </c>
      <c r="E96" s="21" t="s">
        <v>196</v>
      </c>
      <c r="F96" s="25">
        <v>50000</v>
      </c>
      <c r="G96" s="25">
        <v>150000</v>
      </c>
      <c r="H96" s="25">
        <v>0</v>
      </c>
      <c r="I96" s="23" t="s">
        <v>51</v>
      </c>
      <c r="J96" s="23" t="s">
        <v>67</v>
      </c>
    </row>
    <row r="97" spans="1:10" ht="17.25" customHeight="1">
      <c r="A97" s="164"/>
      <c r="B97" s="164"/>
      <c r="C97" s="168"/>
      <c r="D97" s="23" t="s">
        <v>197</v>
      </c>
      <c r="E97" s="21" t="s">
        <v>26</v>
      </c>
      <c r="F97" s="25">
        <v>1000000</v>
      </c>
      <c r="G97" s="25">
        <v>0</v>
      </c>
      <c r="H97" s="25">
        <v>0</v>
      </c>
      <c r="I97" s="23" t="s">
        <v>51</v>
      </c>
      <c r="J97" s="23" t="s">
        <v>67</v>
      </c>
    </row>
    <row r="98" spans="1:10" ht="12.75" customHeight="1">
      <c r="A98" s="164"/>
      <c r="B98" s="164"/>
      <c r="C98" s="164"/>
      <c r="D98" s="23" t="s">
        <v>198</v>
      </c>
      <c r="E98" s="21" t="s">
        <v>199</v>
      </c>
      <c r="F98" s="25">
        <v>537000</v>
      </c>
      <c r="G98" s="25">
        <v>930000</v>
      </c>
      <c r="H98" s="25">
        <v>0</v>
      </c>
      <c r="I98" s="23" t="s">
        <v>51</v>
      </c>
      <c r="J98" s="23" t="s">
        <v>67</v>
      </c>
    </row>
    <row r="99" spans="1:10" ht="12.75" customHeight="1">
      <c r="A99" s="164"/>
      <c r="B99" s="164"/>
      <c r="C99" s="164"/>
      <c r="D99" s="23" t="s">
        <v>200</v>
      </c>
      <c r="E99" s="21" t="s">
        <v>201</v>
      </c>
      <c r="F99" s="25">
        <v>0</v>
      </c>
      <c r="G99" s="25">
        <v>1733000</v>
      </c>
      <c r="H99" s="25">
        <v>1733000</v>
      </c>
      <c r="I99" s="23" t="s">
        <v>51</v>
      </c>
      <c r="J99" s="23" t="s">
        <v>67</v>
      </c>
    </row>
    <row r="100" spans="1:10" ht="12.75" customHeight="1">
      <c r="A100" s="164"/>
      <c r="B100" s="164"/>
      <c r="C100" s="164"/>
      <c r="D100" s="23" t="s">
        <v>202</v>
      </c>
      <c r="E100" s="21" t="s">
        <v>203</v>
      </c>
      <c r="F100" s="25">
        <v>200000</v>
      </c>
      <c r="G100" s="25">
        <v>150000</v>
      </c>
      <c r="H100" s="25">
        <v>0</v>
      </c>
      <c r="I100" s="23" t="s">
        <v>51</v>
      </c>
      <c r="J100" s="23" t="s">
        <v>67</v>
      </c>
    </row>
    <row r="101" spans="1:10" ht="12.75" customHeight="1">
      <c r="A101" s="164"/>
      <c r="B101" s="164"/>
      <c r="C101" s="164"/>
      <c r="D101" s="23" t="s">
        <v>204</v>
      </c>
      <c r="E101" s="21" t="s">
        <v>205</v>
      </c>
      <c r="F101" s="25">
        <v>50000</v>
      </c>
      <c r="G101" s="25">
        <v>1464000</v>
      </c>
      <c r="H101" s="25">
        <v>1000000</v>
      </c>
      <c r="I101" s="23" t="s">
        <v>51</v>
      </c>
      <c r="J101" s="23" t="s">
        <v>67</v>
      </c>
    </row>
    <row r="102" spans="1:10" ht="12.75" customHeight="1">
      <c r="A102" s="164"/>
      <c r="B102" s="164"/>
      <c r="C102" s="164"/>
      <c r="D102" s="23" t="s">
        <v>206</v>
      </c>
      <c r="E102" s="21" t="s">
        <v>207</v>
      </c>
      <c r="F102" s="25">
        <v>55000</v>
      </c>
      <c r="G102" s="25">
        <v>770000</v>
      </c>
      <c r="H102" s="25">
        <v>1155000</v>
      </c>
      <c r="I102" s="23" t="s">
        <v>51</v>
      </c>
      <c r="J102" s="23" t="s">
        <v>67</v>
      </c>
    </row>
    <row r="103" spans="1:10" ht="14.25" customHeight="1">
      <c r="A103" s="164"/>
      <c r="B103" s="164"/>
      <c r="C103" s="164"/>
      <c r="D103" s="16">
        <v>1023</v>
      </c>
      <c r="E103" s="17" t="s">
        <v>208</v>
      </c>
      <c r="F103" s="43">
        <f>SUM(F104:F104)</f>
        <v>200000</v>
      </c>
      <c r="G103" s="43">
        <f>SUM(G104:G104)</f>
        <v>0</v>
      </c>
      <c r="H103" s="43">
        <f>SUM(H104:H104)</f>
        <v>0</v>
      </c>
      <c r="I103" s="19" t="s">
        <v>15</v>
      </c>
      <c r="J103" s="19" t="s">
        <v>16</v>
      </c>
    </row>
    <row r="104" spans="1:10" ht="12.75" customHeight="1">
      <c r="A104" s="164"/>
      <c r="B104" s="164"/>
      <c r="C104" s="164"/>
      <c r="D104" s="20" t="s">
        <v>209</v>
      </c>
      <c r="E104" s="21" t="s">
        <v>210</v>
      </c>
      <c r="F104" s="25">
        <v>200000</v>
      </c>
      <c r="G104" s="25">
        <v>0</v>
      </c>
      <c r="H104" s="25">
        <v>0</v>
      </c>
      <c r="I104" s="23" t="s">
        <v>15</v>
      </c>
      <c r="J104" s="23" t="s">
        <v>16</v>
      </c>
    </row>
    <row r="105" spans="1:10" ht="25.5" customHeight="1">
      <c r="A105" s="164"/>
      <c r="B105" s="164"/>
      <c r="C105" s="164"/>
      <c r="D105" s="16">
        <v>1025</v>
      </c>
      <c r="E105" s="17" t="s">
        <v>211</v>
      </c>
      <c r="F105" s="43">
        <f>F106</f>
        <v>4031100</v>
      </c>
      <c r="G105" s="43">
        <f>G106</f>
        <v>80000</v>
      </c>
      <c r="H105" s="43">
        <f>H106</f>
        <v>150000</v>
      </c>
      <c r="I105" s="19" t="s">
        <v>15</v>
      </c>
      <c r="J105" s="19" t="s">
        <v>16</v>
      </c>
    </row>
    <row r="106" spans="1:10" ht="12.75" customHeight="1">
      <c r="A106" s="164"/>
      <c r="B106" s="164"/>
      <c r="C106" s="164"/>
      <c r="D106" s="20" t="s">
        <v>212</v>
      </c>
      <c r="E106" s="21" t="s">
        <v>213</v>
      </c>
      <c r="F106" s="25">
        <v>4031100</v>
      </c>
      <c r="G106" s="25">
        <v>80000</v>
      </c>
      <c r="H106" s="25">
        <v>150000</v>
      </c>
      <c r="I106" s="23" t="s">
        <v>15</v>
      </c>
      <c r="J106" s="23" t="s">
        <v>16</v>
      </c>
    </row>
    <row r="107" spans="1:10" ht="25.5">
      <c r="A107" s="164"/>
      <c r="B107" s="164"/>
      <c r="C107" s="164"/>
      <c r="D107" s="16">
        <v>1026</v>
      </c>
      <c r="E107" s="17" t="s">
        <v>214</v>
      </c>
      <c r="F107" s="43">
        <f>SUM(F108:F110)</f>
        <v>5346690</v>
      </c>
      <c r="G107" s="43">
        <f>SUM(G108:G110)</f>
        <v>23858950</v>
      </c>
      <c r="H107" s="43">
        <f>SUM(H108:H110)</f>
        <v>35991950</v>
      </c>
      <c r="I107" s="23" t="s">
        <v>15</v>
      </c>
      <c r="J107" s="23" t="s">
        <v>16</v>
      </c>
    </row>
    <row r="108" spans="1:10" ht="12.75" customHeight="1">
      <c r="A108" s="164"/>
      <c r="B108" s="164"/>
      <c r="C108" s="164"/>
      <c r="D108" s="20" t="s">
        <v>215</v>
      </c>
      <c r="E108" s="21" t="s">
        <v>216</v>
      </c>
      <c r="F108" s="25">
        <v>2846690</v>
      </c>
      <c r="G108" s="25">
        <v>1801950</v>
      </c>
      <c r="H108" s="25">
        <v>1801950</v>
      </c>
      <c r="I108" s="23" t="s">
        <v>15</v>
      </c>
      <c r="J108" s="23" t="s">
        <v>16</v>
      </c>
    </row>
    <row r="109" spans="1:10" ht="12.75" customHeight="1">
      <c r="A109" s="164"/>
      <c r="B109" s="164"/>
      <c r="C109" s="164"/>
      <c r="D109" s="20" t="s">
        <v>217</v>
      </c>
      <c r="E109" s="21" t="s">
        <v>218</v>
      </c>
      <c r="F109" s="25">
        <v>2500000</v>
      </c>
      <c r="G109" s="25">
        <v>3000000</v>
      </c>
      <c r="H109" s="25">
        <v>3000000</v>
      </c>
      <c r="I109" s="23" t="s">
        <v>15</v>
      </c>
      <c r="J109" s="23" t="s">
        <v>16</v>
      </c>
    </row>
    <row r="110" spans="1:10" ht="25.5">
      <c r="A110" s="164"/>
      <c r="B110" s="164"/>
      <c r="C110" s="164"/>
      <c r="D110" s="20" t="s">
        <v>219</v>
      </c>
      <c r="E110" s="21" t="s">
        <v>220</v>
      </c>
      <c r="F110" s="25">
        <v>0</v>
      </c>
      <c r="G110" s="25">
        <v>19057000</v>
      </c>
      <c r="H110" s="25">
        <v>31190000</v>
      </c>
      <c r="I110" s="23" t="s">
        <v>15</v>
      </c>
      <c r="J110" s="23" t="s">
        <v>16</v>
      </c>
    </row>
    <row r="111" spans="1:10" ht="25.5" customHeight="1">
      <c r="A111" s="164"/>
      <c r="B111" s="164"/>
      <c r="C111" s="164"/>
      <c r="D111" s="16">
        <v>1357</v>
      </c>
      <c r="E111" s="17" t="s">
        <v>221</v>
      </c>
      <c r="F111" s="43">
        <f>F112</f>
        <v>400000</v>
      </c>
      <c r="G111" s="43">
        <f>G112</f>
        <v>400000</v>
      </c>
      <c r="H111" s="43">
        <f>H112</f>
        <v>400000</v>
      </c>
      <c r="I111" s="19" t="s">
        <v>151</v>
      </c>
      <c r="J111" s="19" t="s">
        <v>152</v>
      </c>
    </row>
    <row r="112" spans="1:10" ht="25.5">
      <c r="A112" s="165"/>
      <c r="B112" s="165"/>
      <c r="C112" s="165"/>
      <c r="D112" s="20" t="s">
        <v>222</v>
      </c>
      <c r="E112" s="21" t="s">
        <v>223</v>
      </c>
      <c r="F112" s="25">
        <v>400000</v>
      </c>
      <c r="G112" s="25">
        <v>400000</v>
      </c>
      <c r="H112" s="25">
        <v>400000</v>
      </c>
      <c r="I112" s="23" t="s">
        <v>151</v>
      </c>
      <c r="J112" s="23" t="s">
        <v>152</v>
      </c>
    </row>
    <row r="113" spans="1:10" ht="25.5">
      <c r="A113" s="120" t="s">
        <v>174</v>
      </c>
      <c r="B113" s="169" t="s">
        <v>137</v>
      </c>
      <c r="C113" s="169" t="s">
        <v>175</v>
      </c>
      <c r="D113" s="16">
        <v>1362</v>
      </c>
      <c r="E113" s="17" t="s">
        <v>150</v>
      </c>
      <c r="F113" s="43">
        <f>F114</f>
        <v>1395000</v>
      </c>
      <c r="G113" s="43">
        <f>G114</f>
        <v>1322000</v>
      </c>
      <c r="H113" s="43">
        <f>H114</f>
        <v>1282000</v>
      </c>
      <c r="I113" s="19" t="s">
        <v>151</v>
      </c>
      <c r="J113" s="19" t="s">
        <v>152</v>
      </c>
    </row>
    <row r="114" spans="1:10" ht="12.75" customHeight="1">
      <c r="A114" s="164"/>
      <c r="B114" s="164"/>
      <c r="C114" s="170"/>
      <c r="D114" s="20" t="s">
        <v>224</v>
      </c>
      <c r="E114" s="21" t="s">
        <v>225</v>
      </c>
      <c r="F114" s="25">
        <v>1395000</v>
      </c>
      <c r="G114" s="25">
        <v>1322000</v>
      </c>
      <c r="H114" s="25">
        <v>1282000</v>
      </c>
      <c r="I114" s="23" t="s">
        <v>151</v>
      </c>
      <c r="J114" s="23" t="s">
        <v>152</v>
      </c>
    </row>
    <row r="115" spans="1:10" ht="12.75" customHeight="1">
      <c r="A115" s="164"/>
      <c r="B115" s="164"/>
      <c r="C115" s="170"/>
      <c r="D115" s="16">
        <v>1363</v>
      </c>
      <c r="E115" s="17" t="s">
        <v>102</v>
      </c>
      <c r="F115" s="43">
        <f>F116+F117</f>
        <v>1021000</v>
      </c>
      <c r="G115" s="43">
        <f>G116+G117</f>
        <v>142000</v>
      </c>
      <c r="H115" s="43">
        <f>H116+H117</f>
        <v>0</v>
      </c>
      <c r="I115" s="19" t="s">
        <v>151</v>
      </c>
      <c r="J115" s="19" t="s">
        <v>152</v>
      </c>
    </row>
    <row r="116" spans="1:10" ht="25.5">
      <c r="A116" s="164"/>
      <c r="B116" s="164"/>
      <c r="C116" s="170"/>
      <c r="D116" s="20" t="s">
        <v>226</v>
      </c>
      <c r="E116" s="21" t="s">
        <v>227</v>
      </c>
      <c r="F116" s="25">
        <v>741000</v>
      </c>
      <c r="G116" s="25">
        <v>0</v>
      </c>
      <c r="H116" s="25">
        <v>0</v>
      </c>
      <c r="I116" s="23" t="s">
        <v>151</v>
      </c>
      <c r="J116" s="23" t="s">
        <v>152</v>
      </c>
    </row>
    <row r="117" spans="1:10" ht="25.5">
      <c r="A117" s="164"/>
      <c r="B117" s="164"/>
      <c r="C117" s="170"/>
      <c r="D117" s="55" t="s">
        <v>228</v>
      </c>
      <c r="E117" s="56" t="s">
        <v>229</v>
      </c>
      <c r="F117" s="57">
        <v>280000</v>
      </c>
      <c r="G117" s="57">
        <v>142000</v>
      </c>
      <c r="H117" s="57">
        <v>0</v>
      </c>
      <c r="I117" s="23" t="s">
        <v>151</v>
      </c>
      <c r="J117" s="23" t="s">
        <v>152</v>
      </c>
    </row>
    <row r="118" spans="1:10" ht="25.5" customHeight="1">
      <c r="A118" s="164"/>
      <c r="B118" s="123" t="s">
        <v>230</v>
      </c>
      <c r="C118" s="123" t="s">
        <v>231</v>
      </c>
      <c r="D118" s="58">
        <v>1011</v>
      </c>
      <c r="E118" s="59" t="s">
        <v>66</v>
      </c>
      <c r="F118" s="60">
        <f>F119</f>
        <v>286000</v>
      </c>
      <c r="G118" s="60">
        <f>G119</f>
        <v>2165000</v>
      </c>
      <c r="H118" s="60">
        <f>H119</f>
        <v>3000000</v>
      </c>
      <c r="I118" s="61" t="s">
        <v>51</v>
      </c>
      <c r="J118" s="61" t="s">
        <v>67</v>
      </c>
    </row>
    <row r="119" spans="1:10" ht="25.5">
      <c r="A119" s="164"/>
      <c r="B119" s="131"/>
      <c r="C119" s="131"/>
      <c r="D119" s="62" t="s">
        <v>232</v>
      </c>
      <c r="E119" s="21" t="s">
        <v>233</v>
      </c>
      <c r="F119" s="25">
        <v>286000</v>
      </c>
      <c r="G119" s="25">
        <v>2165000</v>
      </c>
      <c r="H119" s="25">
        <v>3000000</v>
      </c>
      <c r="I119" s="23" t="s">
        <v>51</v>
      </c>
      <c r="J119" s="23" t="s">
        <v>67</v>
      </c>
    </row>
    <row r="120" spans="1:10" ht="12.75" customHeight="1">
      <c r="A120" s="164"/>
      <c r="B120" s="131"/>
      <c r="C120" s="131"/>
      <c r="D120" s="63">
        <v>1022</v>
      </c>
      <c r="E120" s="37" t="s">
        <v>234</v>
      </c>
      <c r="F120" s="64">
        <f>SUM(F121:F121)</f>
        <v>1900000</v>
      </c>
      <c r="G120" s="64">
        <f>SUM(G121:G121)</f>
        <v>800000</v>
      </c>
      <c r="H120" s="64">
        <f>SUM(H121:H121)</f>
        <v>0</v>
      </c>
      <c r="I120" s="39" t="s">
        <v>15</v>
      </c>
      <c r="J120" s="39" t="s">
        <v>16</v>
      </c>
    </row>
    <row r="121" spans="1:10" ht="25.5">
      <c r="A121" s="164"/>
      <c r="B121" s="131"/>
      <c r="C121" s="131"/>
      <c r="D121" s="62" t="s">
        <v>235</v>
      </c>
      <c r="E121" s="21" t="s">
        <v>236</v>
      </c>
      <c r="F121" s="25">
        <v>1900000</v>
      </c>
      <c r="G121" s="25">
        <v>800000</v>
      </c>
      <c r="H121" s="25">
        <v>0</v>
      </c>
      <c r="I121" s="23" t="s">
        <v>15</v>
      </c>
      <c r="J121" s="23" t="s">
        <v>16</v>
      </c>
    </row>
    <row r="122" spans="1:10" ht="25.5" customHeight="1">
      <c r="A122" s="164"/>
      <c r="B122" s="131"/>
      <c r="C122" s="131"/>
      <c r="D122" s="65">
        <v>1106</v>
      </c>
      <c r="E122" s="17" t="s">
        <v>237</v>
      </c>
      <c r="F122" s="43">
        <f>F123</f>
        <v>1260000</v>
      </c>
      <c r="G122" s="43">
        <f>G123</f>
        <v>1260000</v>
      </c>
      <c r="H122" s="43">
        <f>H123</f>
        <v>1260000</v>
      </c>
      <c r="I122" s="19" t="s">
        <v>238</v>
      </c>
      <c r="J122" s="19" t="s">
        <v>239</v>
      </c>
    </row>
    <row r="123" spans="1:10" ht="15.75" customHeight="1">
      <c r="A123" s="164"/>
      <c r="B123" s="131"/>
      <c r="C123" s="131"/>
      <c r="D123" s="62" t="s">
        <v>240</v>
      </c>
      <c r="E123" s="21" t="s">
        <v>241</v>
      </c>
      <c r="F123" s="25">
        <v>1260000</v>
      </c>
      <c r="G123" s="25">
        <v>1260000</v>
      </c>
      <c r="H123" s="25">
        <v>1260000</v>
      </c>
      <c r="I123" s="23" t="s">
        <v>238</v>
      </c>
      <c r="J123" s="23" t="s">
        <v>239</v>
      </c>
    </row>
    <row r="124" spans="1:10" ht="15.75" customHeight="1">
      <c r="A124" s="164"/>
      <c r="B124" s="164"/>
      <c r="C124" s="164"/>
      <c r="D124" s="16">
        <v>1334</v>
      </c>
      <c r="E124" s="17" t="s">
        <v>57</v>
      </c>
      <c r="F124" s="43">
        <f>F125</f>
        <v>253000</v>
      </c>
      <c r="G124" s="43">
        <f>G125</f>
        <v>230000</v>
      </c>
      <c r="H124" s="43">
        <f>H125</f>
        <v>215000</v>
      </c>
      <c r="I124" s="19" t="s">
        <v>58</v>
      </c>
      <c r="J124" s="19" t="s">
        <v>59</v>
      </c>
    </row>
    <row r="125" spans="1:10" ht="15.75" customHeight="1">
      <c r="A125" s="164"/>
      <c r="B125" s="164"/>
      <c r="C125" s="164"/>
      <c r="D125" s="20" t="s">
        <v>242</v>
      </c>
      <c r="E125" s="21" t="s">
        <v>243</v>
      </c>
      <c r="F125" s="25">
        <v>253000</v>
      </c>
      <c r="G125" s="25">
        <v>230000</v>
      </c>
      <c r="H125" s="25">
        <v>215000</v>
      </c>
      <c r="I125" s="23" t="s">
        <v>58</v>
      </c>
      <c r="J125" s="23" t="s">
        <v>59</v>
      </c>
    </row>
    <row r="126" spans="1:10" ht="28.5" customHeight="1">
      <c r="A126" s="164"/>
      <c r="B126" s="164"/>
      <c r="C126" s="164"/>
      <c r="D126" s="16">
        <v>1362</v>
      </c>
      <c r="E126" s="17" t="s">
        <v>150</v>
      </c>
      <c r="F126" s="43">
        <f>SUM(F127:F154)</f>
        <v>17968795</v>
      </c>
      <c r="G126" s="43">
        <f>SUM(G127:G154)</f>
        <v>13850804</v>
      </c>
      <c r="H126" s="43">
        <f>SUM(H127:H154)</f>
        <v>17645322</v>
      </c>
      <c r="I126" s="19" t="s">
        <v>151</v>
      </c>
      <c r="J126" s="19" t="s">
        <v>152</v>
      </c>
    </row>
    <row r="127" spans="1:10" ht="16.5" customHeight="1">
      <c r="A127" s="164"/>
      <c r="B127" s="164"/>
      <c r="C127" s="164"/>
      <c r="D127" s="23" t="s">
        <v>244</v>
      </c>
      <c r="E127" s="21" t="s">
        <v>245</v>
      </c>
      <c r="F127" s="25">
        <v>1214864</v>
      </c>
      <c r="G127" s="25">
        <v>0</v>
      </c>
      <c r="H127" s="25">
        <v>0</v>
      </c>
      <c r="I127" s="23" t="s">
        <v>151</v>
      </c>
      <c r="J127" s="23" t="s">
        <v>152</v>
      </c>
    </row>
    <row r="128" spans="1:10" ht="16.5" customHeight="1">
      <c r="A128" s="164"/>
      <c r="B128" s="164"/>
      <c r="C128" s="164"/>
      <c r="D128" s="23" t="s">
        <v>246</v>
      </c>
      <c r="E128" s="21" t="s">
        <v>247</v>
      </c>
      <c r="F128" s="25">
        <v>387000</v>
      </c>
      <c r="G128" s="25">
        <v>15500</v>
      </c>
      <c r="H128" s="25">
        <v>0</v>
      </c>
      <c r="I128" s="23" t="s">
        <v>151</v>
      </c>
      <c r="J128" s="23" t="s">
        <v>152</v>
      </c>
    </row>
    <row r="129" spans="1:10" ht="16.5" customHeight="1">
      <c r="A129" s="164"/>
      <c r="B129" s="164"/>
      <c r="C129" s="164"/>
      <c r="D129" s="23" t="s">
        <v>248</v>
      </c>
      <c r="E129" s="21" t="s">
        <v>249</v>
      </c>
      <c r="F129" s="25">
        <v>199100</v>
      </c>
      <c r="G129" s="25">
        <v>214500</v>
      </c>
      <c r="H129" s="25">
        <v>0</v>
      </c>
      <c r="I129" s="23" t="s">
        <v>151</v>
      </c>
      <c r="J129" s="23" t="s">
        <v>152</v>
      </c>
    </row>
    <row r="130" spans="1:10" ht="16.5" customHeight="1">
      <c r="A130" s="164"/>
      <c r="B130" s="164"/>
      <c r="C130" s="164"/>
      <c r="D130" s="23" t="s">
        <v>250</v>
      </c>
      <c r="E130" s="21" t="s">
        <v>251</v>
      </c>
      <c r="F130" s="25">
        <v>119000</v>
      </c>
      <c r="G130" s="25">
        <v>1750000</v>
      </c>
      <c r="H130" s="25">
        <v>5000000</v>
      </c>
      <c r="I130" s="23" t="s">
        <v>151</v>
      </c>
      <c r="J130" s="23" t="s">
        <v>152</v>
      </c>
    </row>
    <row r="131" spans="1:10" ht="18" customHeight="1">
      <c r="A131" s="164"/>
      <c r="B131" s="164"/>
      <c r="C131" s="164"/>
      <c r="D131" s="23" t="s">
        <v>252</v>
      </c>
      <c r="E131" s="21" t="s">
        <v>253</v>
      </c>
      <c r="F131" s="25">
        <v>1352459</v>
      </c>
      <c r="G131" s="25">
        <v>1462780</v>
      </c>
      <c r="H131" s="25">
        <v>0</v>
      </c>
      <c r="I131" s="23" t="s">
        <v>151</v>
      </c>
      <c r="J131" s="23" t="s">
        <v>152</v>
      </c>
    </row>
    <row r="132" spans="1:10" ht="25.5">
      <c r="A132" s="164"/>
      <c r="B132" s="164"/>
      <c r="C132" s="164"/>
      <c r="D132" s="23" t="s">
        <v>254</v>
      </c>
      <c r="E132" s="21" t="s">
        <v>255</v>
      </c>
      <c r="F132" s="25">
        <v>1584307</v>
      </c>
      <c r="G132" s="25">
        <v>0</v>
      </c>
      <c r="H132" s="25">
        <v>0</v>
      </c>
      <c r="I132" s="23" t="s">
        <v>151</v>
      </c>
      <c r="J132" s="23" t="s">
        <v>152</v>
      </c>
    </row>
    <row r="133" spans="1:10" ht="16.5" customHeight="1">
      <c r="A133" s="164"/>
      <c r="B133" s="164"/>
      <c r="C133" s="164"/>
      <c r="D133" s="23" t="s">
        <v>256</v>
      </c>
      <c r="E133" s="21" t="s">
        <v>257</v>
      </c>
      <c r="F133" s="25">
        <v>0</v>
      </c>
      <c r="G133" s="25">
        <v>100000</v>
      </c>
      <c r="H133" s="25">
        <v>2631372</v>
      </c>
      <c r="I133" s="23" t="s">
        <v>151</v>
      </c>
      <c r="J133" s="23" t="s">
        <v>152</v>
      </c>
    </row>
    <row r="134" spans="1:10" ht="13.5" customHeight="1">
      <c r="A134" s="164"/>
      <c r="B134" s="164"/>
      <c r="C134" s="164"/>
      <c r="D134" s="23" t="s">
        <v>258</v>
      </c>
      <c r="E134" s="21" t="s">
        <v>259</v>
      </c>
      <c r="F134" s="25">
        <v>0</v>
      </c>
      <c r="G134" s="25">
        <v>2000000</v>
      </c>
      <c r="H134" s="25">
        <v>0</v>
      </c>
      <c r="I134" s="23" t="s">
        <v>151</v>
      </c>
      <c r="J134" s="23" t="s">
        <v>152</v>
      </c>
    </row>
    <row r="135" spans="1:10" ht="13.5" customHeight="1">
      <c r="A135" s="164"/>
      <c r="B135" s="164"/>
      <c r="C135" s="164"/>
      <c r="D135" s="23" t="s">
        <v>260</v>
      </c>
      <c r="E135" s="21" t="s">
        <v>261</v>
      </c>
      <c r="F135" s="25">
        <v>7102938</v>
      </c>
      <c r="G135" s="25">
        <v>0</v>
      </c>
      <c r="H135" s="25">
        <v>0</v>
      </c>
      <c r="I135" s="23" t="s">
        <v>151</v>
      </c>
      <c r="J135" s="23" t="s">
        <v>152</v>
      </c>
    </row>
    <row r="136" spans="1:10" ht="13.5" customHeight="1">
      <c r="A136" s="164"/>
      <c r="B136" s="164"/>
      <c r="C136" s="164"/>
      <c r="D136" s="23" t="s">
        <v>262</v>
      </c>
      <c r="E136" s="21" t="s">
        <v>263</v>
      </c>
      <c r="F136" s="25">
        <v>1240389</v>
      </c>
      <c r="G136" s="25">
        <v>0</v>
      </c>
      <c r="H136" s="25">
        <v>0</v>
      </c>
      <c r="I136" s="23" t="s">
        <v>151</v>
      </c>
      <c r="J136" s="23" t="s">
        <v>152</v>
      </c>
    </row>
    <row r="137" spans="1:10" ht="13.5" customHeight="1">
      <c r="A137" s="164"/>
      <c r="B137" s="164"/>
      <c r="C137" s="164"/>
      <c r="D137" s="23" t="s">
        <v>264</v>
      </c>
      <c r="E137" s="21" t="s">
        <v>265</v>
      </c>
      <c r="F137" s="25">
        <v>1397170</v>
      </c>
      <c r="G137" s="25">
        <v>0</v>
      </c>
      <c r="H137" s="25">
        <v>0</v>
      </c>
      <c r="I137" s="23" t="s">
        <v>151</v>
      </c>
      <c r="J137" s="23" t="s">
        <v>152</v>
      </c>
    </row>
    <row r="138" spans="1:10" ht="13.5" customHeight="1">
      <c r="A138" s="165"/>
      <c r="B138" s="165"/>
      <c r="C138" s="165"/>
      <c r="D138" s="23" t="s">
        <v>266</v>
      </c>
      <c r="E138" s="21" t="s">
        <v>267</v>
      </c>
      <c r="F138" s="25">
        <v>1299913</v>
      </c>
      <c r="G138" s="25">
        <v>0</v>
      </c>
      <c r="H138" s="25">
        <v>0</v>
      </c>
      <c r="I138" s="23" t="s">
        <v>151</v>
      </c>
      <c r="J138" s="23" t="s">
        <v>152</v>
      </c>
    </row>
    <row r="139" spans="1:10" ht="13.5" customHeight="1">
      <c r="A139" s="180" t="s">
        <v>174</v>
      </c>
      <c r="B139" s="183" t="s">
        <v>230</v>
      </c>
      <c r="C139" s="123" t="s">
        <v>231</v>
      </c>
      <c r="D139" s="23" t="s">
        <v>268</v>
      </c>
      <c r="E139" s="21" t="s">
        <v>269</v>
      </c>
      <c r="F139" s="25">
        <v>37700</v>
      </c>
      <c r="G139" s="25">
        <v>1128250</v>
      </c>
      <c r="H139" s="25">
        <v>0</v>
      </c>
      <c r="I139" s="23" t="s">
        <v>151</v>
      </c>
      <c r="J139" s="23" t="s">
        <v>152</v>
      </c>
    </row>
    <row r="140" spans="1:10" ht="13.5" customHeight="1">
      <c r="A140" s="181"/>
      <c r="B140" s="168"/>
      <c r="C140" s="164"/>
      <c r="D140" s="23" t="s">
        <v>270</v>
      </c>
      <c r="E140" s="21" t="s">
        <v>271</v>
      </c>
      <c r="F140" s="25">
        <v>22076</v>
      </c>
      <c r="G140" s="25">
        <v>609100</v>
      </c>
      <c r="H140" s="25">
        <v>0</v>
      </c>
      <c r="I140" s="23" t="s">
        <v>151</v>
      </c>
      <c r="J140" s="23" t="s">
        <v>152</v>
      </c>
    </row>
    <row r="141" spans="1:10" ht="13.5" customHeight="1">
      <c r="A141" s="181"/>
      <c r="B141" s="168"/>
      <c r="C141" s="164"/>
      <c r="D141" s="23" t="s">
        <v>272</v>
      </c>
      <c r="E141" s="21" t="s">
        <v>273</v>
      </c>
      <c r="F141" s="25">
        <v>53576</v>
      </c>
      <c r="G141" s="25">
        <v>814874</v>
      </c>
      <c r="H141" s="25">
        <v>0</v>
      </c>
      <c r="I141" s="23" t="s">
        <v>151</v>
      </c>
      <c r="J141" s="23" t="s">
        <v>152</v>
      </c>
    </row>
    <row r="142" spans="1:10" ht="13.5" customHeight="1">
      <c r="A142" s="181"/>
      <c r="B142" s="168"/>
      <c r="C142" s="164"/>
      <c r="D142" s="23" t="s">
        <v>274</v>
      </c>
      <c r="E142" s="21" t="s">
        <v>275</v>
      </c>
      <c r="F142" s="25">
        <v>49326</v>
      </c>
      <c r="G142" s="25">
        <v>884250</v>
      </c>
      <c r="H142" s="25">
        <v>0</v>
      </c>
      <c r="I142" s="23" t="s">
        <v>151</v>
      </c>
      <c r="J142" s="23" t="s">
        <v>152</v>
      </c>
    </row>
    <row r="143" spans="1:10" ht="13.5" customHeight="1">
      <c r="A143" s="181"/>
      <c r="B143" s="168"/>
      <c r="C143" s="164"/>
      <c r="D143" s="23" t="s">
        <v>276</v>
      </c>
      <c r="E143" s="21" t="s">
        <v>277</v>
      </c>
      <c r="F143" s="25">
        <v>106451</v>
      </c>
      <c r="G143" s="25">
        <v>1512900</v>
      </c>
      <c r="H143" s="25">
        <v>0</v>
      </c>
      <c r="I143" s="23" t="s">
        <v>151</v>
      </c>
      <c r="J143" s="23" t="s">
        <v>152</v>
      </c>
    </row>
    <row r="144" spans="1:10" ht="13.5" customHeight="1">
      <c r="A144" s="181"/>
      <c r="B144" s="168"/>
      <c r="C144" s="164"/>
      <c r="D144" s="23" t="s">
        <v>278</v>
      </c>
      <c r="E144" s="21" t="s">
        <v>279</v>
      </c>
      <c r="F144" s="25">
        <v>58076</v>
      </c>
      <c r="G144" s="25">
        <v>1508650</v>
      </c>
      <c r="H144" s="25">
        <v>0</v>
      </c>
      <c r="I144" s="23" t="s">
        <v>151</v>
      </c>
      <c r="J144" s="23" t="s">
        <v>152</v>
      </c>
    </row>
    <row r="145" spans="1:10" ht="13.5" customHeight="1">
      <c r="A145" s="181"/>
      <c r="B145" s="168"/>
      <c r="C145" s="164"/>
      <c r="D145" s="23" t="s">
        <v>280</v>
      </c>
      <c r="E145" s="21" t="s">
        <v>281</v>
      </c>
      <c r="F145" s="25">
        <v>45700</v>
      </c>
      <c r="G145" s="25">
        <v>1850000</v>
      </c>
      <c r="H145" s="25">
        <v>0</v>
      </c>
      <c r="I145" s="23" t="s">
        <v>151</v>
      </c>
      <c r="J145" s="23" t="s">
        <v>152</v>
      </c>
    </row>
    <row r="146" spans="1:10" ht="13.5" customHeight="1">
      <c r="A146" s="181"/>
      <c r="B146" s="168"/>
      <c r="C146" s="164"/>
      <c r="D146" s="23" t="s">
        <v>282</v>
      </c>
      <c r="E146" s="21" t="s">
        <v>283</v>
      </c>
      <c r="F146" s="25">
        <v>410000</v>
      </c>
      <c r="G146" s="25">
        <v>0</v>
      </c>
      <c r="H146" s="25">
        <v>0</v>
      </c>
      <c r="I146" s="23" t="s">
        <v>151</v>
      </c>
      <c r="J146" s="23" t="s">
        <v>152</v>
      </c>
    </row>
    <row r="147" spans="1:10" ht="13.5" customHeight="1">
      <c r="A147" s="181"/>
      <c r="B147" s="168"/>
      <c r="C147" s="164"/>
      <c r="D147" s="23" t="s">
        <v>284</v>
      </c>
      <c r="E147" s="21" t="s">
        <v>285</v>
      </c>
      <c r="F147" s="25">
        <v>617500</v>
      </c>
      <c r="G147" s="25">
        <v>0</v>
      </c>
      <c r="H147" s="25">
        <v>0</v>
      </c>
      <c r="I147" s="23" t="s">
        <v>151</v>
      </c>
      <c r="J147" s="23" t="s">
        <v>152</v>
      </c>
    </row>
    <row r="148" spans="1:10" ht="27.75" customHeight="1">
      <c r="A148" s="181"/>
      <c r="B148" s="168"/>
      <c r="C148" s="164"/>
      <c r="D148" s="23" t="s">
        <v>286</v>
      </c>
      <c r="E148" s="21" t="s">
        <v>287</v>
      </c>
      <c r="F148" s="25">
        <v>671250</v>
      </c>
      <c r="G148" s="25">
        <v>0</v>
      </c>
      <c r="H148" s="25">
        <v>0</v>
      </c>
      <c r="I148" s="23" t="s">
        <v>151</v>
      </c>
      <c r="J148" s="23" t="s">
        <v>152</v>
      </c>
    </row>
    <row r="149" spans="1:10" ht="13.5" customHeight="1">
      <c r="A149" s="181"/>
      <c r="B149" s="168"/>
      <c r="C149" s="164"/>
      <c r="D149" s="23" t="s">
        <v>288</v>
      </c>
      <c r="E149" s="21" t="s">
        <v>289</v>
      </c>
      <c r="F149" s="25">
        <v>0</v>
      </c>
      <c r="G149" s="25">
        <v>0</v>
      </c>
      <c r="H149" s="25">
        <v>4206600</v>
      </c>
      <c r="I149" s="23" t="s">
        <v>151</v>
      </c>
      <c r="J149" s="23" t="s">
        <v>152</v>
      </c>
    </row>
    <row r="150" spans="1:10" ht="13.5" customHeight="1">
      <c r="A150" s="181"/>
      <c r="B150" s="168"/>
      <c r="C150" s="164"/>
      <c r="D150" s="23" t="s">
        <v>290</v>
      </c>
      <c r="E150" s="21" t="s">
        <v>291</v>
      </c>
      <c r="F150" s="25">
        <v>0</v>
      </c>
      <c r="G150" s="25">
        <v>0</v>
      </c>
      <c r="H150" s="25">
        <v>1133950</v>
      </c>
      <c r="I150" s="23" t="s">
        <v>151</v>
      </c>
      <c r="J150" s="23" t="s">
        <v>152</v>
      </c>
    </row>
    <row r="151" spans="1:10" ht="13.5" customHeight="1">
      <c r="A151" s="181"/>
      <c r="B151" s="168"/>
      <c r="C151" s="164"/>
      <c r="D151" s="23" t="s">
        <v>292</v>
      </c>
      <c r="E151" s="21" t="s">
        <v>293</v>
      </c>
      <c r="F151" s="25">
        <v>0</v>
      </c>
      <c r="G151" s="25">
        <v>0</v>
      </c>
      <c r="H151" s="25">
        <v>1806000</v>
      </c>
      <c r="I151" s="23" t="s">
        <v>151</v>
      </c>
      <c r="J151" s="23" t="s">
        <v>152</v>
      </c>
    </row>
    <row r="152" spans="1:10" ht="13.5" customHeight="1">
      <c r="A152" s="181"/>
      <c r="B152" s="168"/>
      <c r="C152" s="164"/>
      <c r="D152" s="23" t="s">
        <v>294</v>
      </c>
      <c r="E152" s="21" t="s">
        <v>295</v>
      </c>
      <c r="F152" s="25">
        <v>0</v>
      </c>
      <c r="G152" s="25">
        <v>0</v>
      </c>
      <c r="H152" s="25">
        <v>1600000</v>
      </c>
      <c r="I152" s="23" t="s">
        <v>151</v>
      </c>
      <c r="J152" s="23" t="s">
        <v>152</v>
      </c>
    </row>
    <row r="153" spans="1:10" ht="13.5" customHeight="1">
      <c r="A153" s="181"/>
      <c r="B153" s="168"/>
      <c r="C153" s="164"/>
      <c r="D153" s="23" t="s">
        <v>296</v>
      </c>
      <c r="E153" s="21" t="s">
        <v>297</v>
      </c>
      <c r="F153" s="25">
        <v>0</v>
      </c>
      <c r="G153" s="25">
        <v>0</v>
      </c>
      <c r="H153" s="25">
        <v>644750</v>
      </c>
      <c r="I153" s="23" t="s">
        <v>151</v>
      </c>
      <c r="J153" s="23" t="s">
        <v>152</v>
      </c>
    </row>
    <row r="154" spans="1:10" ht="12.75" customHeight="1">
      <c r="A154" s="181"/>
      <c r="B154" s="168"/>
      <c r="C154" s="165"/>
      <c r="D154" s="23" t="s">
        <v>298</v>
      </c>
      <c r="E154" s="21" t="s">
        <v>299</v>
      </c>
      <c r="F154" s="25">
        <v>0</v>
      </c>
      <c r="G154" s="25">
        <v>0</v>
      </c>
      <c r="H154" s="25">
        <v>622650</v>
      </c>
      <c r="I154" s="23" t="s">
        <v>151</v>
      </c>
      <c r="J154" s="23" t="s">
        <v>152</v>
      </c>
    </row>
    <row r="155" spans="1:10" ht="12.75" customHeight="1">
      <c r="A155" s="181"/>
      <c r="B155" s="168"/>
      <c r="C155" s="169" t="s">
        <v>300</v>
      </c>
      <c r="D155" s="16">
        <v>1000</v>
      </c>
      <c r="E155" s="17" t="s">
        <v>301</v>
      </c>
      <c r="F155" s="43">
        <f>F156</f>
        <v>50000</v>
      </c>
      <c r="G155" s="43">
        <f>G156</f>
        <v>100000</v>
      </c>
      <c r="H155" s="43">
        <f>H156</f>
        <v>100000</v>
      </c>
      <c r="I155" s="23" t="s">
        <v>51</v>
      </c>
      <c r="J155" s="23" t="s">
        <v>52</v>
      </c>
    </row>
    <row r="156" spans="1:10" ht="12.75" customHeight="1">
      <c r="A156" s="181"/>
      <c r="B156" s="168"/>
      <c r="C156" s="164"/>
      <c r="D156" s="20" t="s">
        <v>302</v>
      </c>
      <c r="E156" s="21" t="s">
        <v>303</v>
      </c>
      <c r="F156" s="25">
        <v>50000</v>
      </c>
      <c r="G156" s="25">
        <v>100000</v>
      </c>
      <c r="H156" s="25">
        <v>100000</v>
      </c>
      <c r="I156" s="23" t="s">
        <v>51</v>
      </c>
      <c r="J156" s="23" t="s">
        <v>52</v>
      </c>
    </row>
    <row r="157" spans="1:10">
      <c r="A157" s="181"/>
      <c r="B157" s="168"/>
      <c r="C157" s="164"/>
      <c r="D157" s="16">
        <v>1106</v>
      </c>
      <c r="E157" s="17" t="s">
        <v>237</v>
      </c>
      <c r="F157" s="43">
        <f>SUM(F158:F160)</f>
        <v>413679</v>
      </c>
      <c r="G157" s="43">
        <f>SUM(G158:G160)</f>
        <v>245000</v>
      </c>
      <c r="H157" s="43">
        <f>SUM(H158:H160)</f>
        <v>245000</v>
      </c>
      <c r="I157" s="19" t="s">
        <v>238</v>
      </c>
      <c r="J157" s="19" t="s">
        <v>239</v>
      </c>
    </row>
    <row r="158" spans="1:10" ht="12.75" customHeight="1">
      <c r="A158" s="181"/>
      <c r="B158" s="168"/>
      <c r="C158" s="164"/>
      <c r="D158" s="20" t="s">
        <v>304</v>
      </c>
      <c r="E158" s="21" t="s">
        <v>305</v>
      </c>
      <c r="F158" s="25">
        <v>151987</v>
      </c>
      <c r="G158" s="25">
        <v>152000</v>
      </c>
      <c r="H158" s="25">
        <v>152000</v>
      </c>
      <c r="I158" s="23" t="s">
        <v>238</v>
      </c>
      <c r="J158" s="23" t="s">
        <v>239</v>
      </c>
    </row>
    <row r="159" spans="1:10" ht="27.75" customHeight="1">
      <c r="A159" s="181"/>
      <c r="B159" s="168"/>
      <c r="C159" s="164"/>
      <c r="D159" s="20" t="s">
        <v>306</v>
      </c>
      <c r="E159" s="21" t="s">
        <v>307</v>
      </c>
      <c r="F159" s="25">
        <v>105692</v>
      </c>
      <c r="G159" s="25">
        <v>0</v>
      </c>
      <c r="H159" s="25">
        <v>0</v>
      </c>
      <c r="I159" s="23" t="s">
        <v>238</v>
      </c>
      <c r="J159" s="23" t="s">
        <v>239</v>
      </c>
    </row>
    <row r="160" spans="1:10" ht="42" customHeight="1">
      <c r="A160" s="181"/>
      <c r="B160" s="168"/>
      <c r="C160" s="164"/>
      <c r="D160" s="20" t="s">
        <v>308</v>
      </c>
      <c r="E160" s="21" t="s">
        <v>309</v>
      </c>
      <c r="F160" s="25">
        <v>156000</v>
      </c>
      <c r="G160" s="25">
        <v>93000</v>
      </c>
      <c r="H160" s="25">
        <v>93000</v>
      </c>
      <c r="I160" s="23" t="s">
        <v>238</v>
      </c>
      <c r="J160" s="23" t="s">
        <v>239</v>
      </c>
    </row>
    <row r="161" spans="1:10" ht="25.5" customHeight="1">
      <c r="A161" s="178"/>
      <c r="B161" s="168"/>
      <c r="C161" s="164"/>
      <c r="D161" s="16">
        <v>1138</v>
      </c>
      <c r="E161" s="17" t="s">
        <v>310</v>
      </c>
      <c r="F161" s="43">
        <f>SUM(F162:F165)</f>
        <v>18423882</v>
      </c>
      <c r="G161" s="43">
        <f>SUM(G162:G165)</f>
        <v>15796656</v>
      </c>
      <c r="H161" s="43">
        <f>SUM(H162:H165)</f>
        <v>16054446</v>
      </c>
      <c r="I161" s="19" t="s">
        <v>238</v>
      </c>
      <c r="J161" s="19" t="s">
        <v>311</v>
      </c>
    </row>
    <row r="162" spans="1:10" ht="25.5">
      <c r="A162" s="181"/>
      <c r="B162" s="168"/>
      <c r="C162" s="164"/>
      <c r="D162" s="20" t="s">
        <v>312</v>
      </c>
      <c r="E162" s="21" t="s">
        <v>313</v>
      </c>
      <c r="F162" s="25">
        <v>15206767</v>
      </c>
      <c r="G162" s="25">
        <v>14767126</v>
      </c>
      <c r="H162" s="25">
        <v>14951626</v>
      </c>
      <c r="I162" s="23" t="s">
        <v>238</v>
      </c>
      <c r="J162" s="23" t="s">
        <v>311</v>
      </c>
    </row>
    <row r="163" spans="1:10" ht="12.75" customHeight="1">
      <c r="A163" s="181"/>
      <c r="B163" s="168"/>
      <c r="C163" s="164"/>
      <c r="D163" s="20" t="s">
        <v>314</v>
      </c>
      <c r="E163" s="21" t="s">
        <v>315</v>
      </c>
      <c r="F163" s="25">
        <v>353330</v>
      </c>
      <c r="G163" s="25">
        <v>544530</v>
      </c>
      <c r="H163" s="25">
        <v>617820</v>
      </c>
      <c r="I163" s="23" t="s">
        <v>238</v>
      </c>
      <c r="J163" s="23" t="s">
        <v>311</v>
      </c>
    </row>
    <row r="164" spans="1:10" ht="19.5" customHeight="1">
      <c r="A164" s="181"/>
      <c r="B164" s="168"/>
      <c r="C164" s="164"/>
      <c r="D164" s="66" t="s">
        <v>316</v>
      </c>
      <c r="E164" s="21" t="s">
        <v>317</v>
      </c>
      <c r="F164" s="25">
        <v>436106</v>
      </c>
      <c r="G164" s="25">
        <v>485000</v>
      </c>
      <c r="H164" s="25">
        <v>485000</v>
      </c>
      <c r="I164" s="23" t="s">
        <v>238</v>
      </c>
      <c r="J164" s="23" t="s">
        <v>311</v>
      </c>
    </row>
    <row r="165" spans="1:10" ht="25.5" customHeight="1">
      <c r="A165" s="182"/>
      <c r="B165" s="171"/>
      <c r="C165" s="165"/>
      <c r="D165" s="20" t="s">
        <v>318</v>
      </c>
      <c r="E165" s="21" t="s">
        <v>307</v>
      </c>
      <c r="F165" s="25">
        <v>2427679</v>
      </c>
      <c r="G165" s="25">
        <v>0</v>
      </c>
      <c r="H165" s="25">
        <v>0</v>
      </c>
      <c r="I165" s="23" t="s">
        <v>238</v>
      </c>
      <c r="J165" s="23" t="s">
        <v>311</v>
      </c>
    </row>
    <row r="166" spans="1:10" ht="25.5" customHeight="1">
      <c r="A166" s="120" t="s">
        <v>319</v>
      </c>
      <c r="B166" s="123" t="s">
        <v>230</v>
      </c>
      <c r="C166" s="123" t="s">
        <v>300</v>
      </c>
      <c r="D166" s="50">
        <v>1362</v>
      </c>
      <c r="E166" s="17" t="s">
        <v>150</v>
      </c>
      <c r="F166" s="43">
        <f>F168+F167</f>
        <v>668375</v>
      </c>
      <c r="G166" s="43">
        <f>G168+G167</f>
        <v>0</v>
      </c>
      <c r="H166" s="43">
        <f>H168+H167</f>
        <v>0</v>
      </c>
      <c r="I166" s="19" t="s">
        <v>151</v>
      </c>
      <c r="J166" s="19" t="s">
        <v>152</v>
      </c>
    </row>
    <row r="167" spans="1:10" ht="25.5" customHeight="1">
      <c r="A167" s="121"/>
      <c r="B167" s="124"/>
      <c r="C167" s="124"/>
      <c r="D167" s="66" t="s">
        <v>320</v>
      </c>
      <c r="E167" s="21" t="s">
        <v>321</v>
      </c>
      <c r="F167" s="25">
        <v>23375</v>
      </c>
      <c r="G167" s="25">
        <v>0</v>
      </c>
      <c r="H167" s="25">
        <v>0</v>
      </c>
      <c r="I167" s="23" t="s">
        <v>151</v>
      </c>
      <c r="J167" s="23" t="s">
        <v>152</v>
      </c>
    </row>
    <row r="168" spans="1:10" ht="16.5" customHeight="1">
      <c r="A168" s="164"/>
      <c r="B168" s="175"/>
      <c r="C168" s="175"/>
      <c r="D168" s="66" t="s">
        <v>322</v>
      </c>
      <c r="E168" s="21" t="s">
        <v>323</v>
      </c>
      <c r="F168" s="25">
        <v>645000</v>
      </c>
      <c r="G168" s="25">
        <v>0</v>
      </c>
      <c r="H168" s="25">
        <v>0</v>
      </c>
      <c r="I168" s="23" t="s">
        <v>151</v>
      </c>
      <c r="J168" s="23" t="s">
        <v>152</v>
      </c>
    </row>
    <row r="169" spans="1:10" ht="18.75" customHeight="1">
      <c r="A169" s="164"/>
      <c r="B169" s="175"/>
      <c r="C169" s="175"/>
      <c r="D169" s="16">
        <v>1150</v>
      </c>
      <c r="E169" s="17" t="s">
        <v>324</v>
      </c>
      <c r="F169" s="43">
        <f>SUM(F170:F176)</f>
        <v>1435000</v>
      </c>
      <c r="G169" s="43">
        <f>SUM(G170:G176)</f>
        <v>1525000</v>
      </c>
      <c r="H169" s="43">
        <f>SUM(H170:H176)</f>
        <v>1525000</v>
      </c>
      <c r="I169" s="19" t="s">
        <v>325</v>
      </c>
      <c r="J169" s="19" t="s">
        <v>326</v>
      </c>
    </row>
    <row r="170" spans="1:10" ht="25.5">
      <c r="A170" s="164"/>
      <c r="B170" s="175"/>
      <c r="C170" s="175"/>
      <c r="D170" s="42" t="s">
        <v>327</v>
      </c>
      <c r="E170" s="67" t="s">
        <v>328</v>
      </c>
      <c r="F170" s="68">
        <v>740000</v>
      </c>
      <c r="G170" s="68">
        <v>670000</v>
      </c>
      <c r="H170" s="68">
        <v>670000</v>
      </c>
      <c r="I170" s="42" t="s">
        <v>325</v>
      </c>
      <c r="J170" s="42" t="s">
        <v>326</v>
      </c>
    </row>
    <row r="171" spans="1:10" ht="25.5">
      <c r="A171" s="164"/>
      <c r="B171" s="175"/>
      <c r="C171" s="175"/>
      <c r="D171" s="23" t="s">
        <v>329</v>
      </c>
      <c r="E171" s="21" t="s">
        <v>330</v>
      </c>
      <c r="F171" s="25">
        <v>100000</v>
      </c>
      <c r="G171" s="25">
        <v>140000</v>
      </c>
      <c r="H171" s="25">
        <v>140000</v>
      </c>
      <c r="I171" s="23" t="s">
        <v>325</v>
      </c>
      <c r="J171" s="23" t="s">
        <v>326</v>
      </c>
    </row>
    <row r="172" spans="1:10" ht="12.75" customHeight="1">
      <c r="A172" s="164"/>
      <c r="B172" s="175"/>
      <c r="C172" s="175"/>
      <c r="D172" s="23" t="s">
        <v>331</v>
      </c>
      <c r="E172" s="21" t="s">
        <v>332</v>
      </c>
      <c r="F172" s="25">
        <v>8000</v>
      </c>
      <c r="G172" s="25">
        <v>33000</v>
      </c>
      <c r="H172" s="25">
        <v>33000</v>
      </c>
      <c r="I172" s="23" t="s">
        <v>325</v>
      </c>
      <c r="J172" s="23" t="s">
        <v>326</v>
      </c>
    </row>
    <row r="173" spans="1:10" ht="16.5" customHeight="1">
      <c r="A173" s="164"/>
      <c r="B173" s="175"/>
      <c r="C173" s="175"/>
      <c r="D173" s="23" t="s">
        <v>333</v>
      </c>
      <c r="E173" s="21" t="s">
        <v>334</v>
      </c>
      <c r="F173" s="25">
        <v>77000</v>
      </c>
      <c r="G173" s="25">
        <v>57000</v>
      </c>
      <c r="H173" s="25">
        <v>57000</v>
      </c>
      <c r="I173" s="23" t="s">
        <v>325</v>
      </c>
      <c r="J173" s="23" t="s">
        <v>326</v>
      </c>
    </row>
    <row r="174" spans="1:10" ht="14.25" customHeight="1">
      <c r="A174" s="164"/>
      <c r="B174" s="175"/>
      <c r="C174" s="175"/>
      <c r="D174" s="23" t="s">
        <v>335</v>
      </c>
      <c r="E174" s="21" t="s">
        <v>336</v>
      </c>
      <c r="F174" s="25">
        <v>410000</v>
      </c>
      <c r="G174" s="25">
        <v>425000</v>
      </c>
      <c r="H174" s="25">
        <v>425000</v>
      </c>
      <c r="I174" s="23" t="s">
        <v>325</v>
      </c>
      <c r="J174" s="23" t="s">
        <v>326</v>
      </c>
    </row>
    <row r="175" spans="1:10" ht="15" customHeight="1">
      <c r="A175" s="164"/>
      <c r="B175" s="175"/>
      <c r="C175" s="175"/>
      <c r="D175" s="23" t="s">
        <v>337</v>
      </c>
      <c r="E175" s="21" t="s">
        <v>338</v>
      </c>
      <c r="F175" s="25">
        <v>60000</v>
      </c>
      <c r="G175" s="25">
        <v>60000</v>
      </c>
      <c r="H175" s="25">
        <v>60000</v>
      </c>
      <c r="I175" s="23" t="s">
        <v>325</v>
      </c>
      <c r="J175" s="23" t="s">
        <v>326</v>
      </c>
    </row>
    <row r="176" spans="1:10" ht="12.75" customHeight="1">
      <c r="A176" s="164"/>
      <c r="B176" s="175"/>
      <c r="C176" s="175"/>
      <c r="D176" s="23" t="s">
        <v>339</v>
      </c>
      <c r="E176" s="21" t="s">
        <v>340</v>
      </c>
      <c r="F176" s="25">
        <v>40000</v>
      </c>
      <c r="G176" s="25">
        <v>140000</v>
      </c>
      <c r="H176" s="25">
        <v>140000</v>
      </c>
      <c r="I176" s="23" t="s">
        <v>325</v>
      </c>
      <c r="J176" s="23" t="s">
        <v>326</v>
      </c>
    </row>
    <row r="177" spans="1:10" ht="12.75" customHeight="1">
      <c r="A177" s="164"/>
      <c r="B177" s="175"/>
      <c r="C177" s="175"/>
      <c r="D177" s="16">
        <v>1164</v>
      </c>
      <c r="E177" s="17" t="s">
        <v>341</v>
      </c>
      <c r="F177" s="43">
        <f>F178</f>
        <v>1165000</v>
      </c>
      <c r="G177" s="43">
        <f>G178</f>
        <v>0</v>
      </c>
      <c r="H177" s="43">
        <f>H178</f>
        <v>0</v>
      </c>
      <c r="I177" s="19" t="s">
        <v>325</v>
      </c>
      <c r="J177" s="19" t="s">
        <v>342</v>
      </c>
    </row>
    <row r="178" spans="1:10" ht="25.5">
      <c r="A178" s="164"/>
      <c r="B178" s="175"/>
      <c r="C178" s="175"/>
      <c r="D178" s="40" t="s">
        <v>343</v>
      </c>
      <c r="E178" s="21" t="s">
        <v>344</v>
      </c>
      <c r="F178" s="25">
        <v>1165000</v>
      </c>
      <c r="G178" s="25">
        <v>0</v>
      </c>
      <c r="H178" s="25">
        <v>0</v>
      </c>
      <c r="I178" s="23" t="s">
        <v>325</v>
      </c>
      <c r="J178" s="23" t="s">
        <v>342</v>
      </c>
    </row>
    <row r="179" spans="1:10" ht="16.5" customHeight="1">
      <c r="A179" s="164"/>
      <c r="B179" s="175"/>
      <c r="C179" s="175"/>
      <c r="D179" s="16">
        <v>1152</v>
      </c>
      <c r="E179" s="17" t="s">
        <v>345</v>
      </c>
      <c r="F179" s="43">
        <f>SUM(F180:F181)</f>
        <v>199000</v>
      </c>
      <c r="G179" s="43">
        <f>SUM(G180:G181)</f>
        <v>199000</v>
      </c>
      <c r="H179" s="43">
        <f>SUM(H180:H181)</f>
        <v>199000</v>
      </c>
      <c r="I179" s="19" t="s">
        <v>325</v>
      </c>
      <c r="J179" s="19" t="s">
        <v>326</v>
      </c>
    </row>
    <row r="180" spans="1:10" ht="15" customHeight="1">
      <c r="A180" s="164"/>
      <c r="B180" s="175"/>
      <c r="C180" s="175"/>
      <c r="D180" s="40" t="s">
        <v>346</v>
      </c>
      <c r="E180" s="21" t="s">
        <v>347</v>
      </c>
      <c r="F180" s="25">
        <v>120000</v>
      </c>
      <c r="G180" s="25">
        <v>120000</v>
      </c>
      <c r="H180" s="25">
        <v>120000</v>
      </c>
      <c r="I180" s="23" t="s">
        <v>325</v>
      </c>
      <c r="J180" s="23" t="s">
        <v>326</v>
      </c>
    </row>
    <row r="181" spans="1:10" ht="13.5" customHeight="1">
      <c r="A181" s="164"/>
      <c r="B181" s="175"/>
      <c r="C181" s="175"/>
      <c r="D181" s="40" t="s">
        <v>348</v>
      </c>
      <c r="E181" s="21" t="s">
        <v>349</v>
      </c>
      <c r="F181" s="25">
        <v>79000</v>
      </c>
      <c r="G181" s="25">
        <v>79000</v>
      </c>
      <c r="H181" s="25">
        <v>79000</v>
      </c>
      <c r="I181" s="23" t="s">
        <v>325</v>
      </c>
      <c r="J181" s="23" t="s">
        <v>326</v>
      </c>
    </row>
    <row r="182" spans="1:10" ht="15.75" customHeight="1">
      <c r="A182" s="164"/>
      <c r="B182" s="175"/>
      <c r="C182" s="175"/>
      <c r="D182" s="16">
        <v>1153</v>
      </c>
      <c r="E182" s="17" t="s">
        <v>350</v>
      </c>
      <c r="F182" s="43">
        <f>SUM(F183:F184)</f>
        <v>1537500</v>
      </c>
      <c r="G182" s="43">
        <f>SUM(G183:G184)</f>
        <v>1537500</v>
      </c>
      <c r="H182" s="43">
        <f>SUM(H183:H184)</f>
        <v>1537500</v>
      </c>
      <c r="I182" s="19" t="s">
        <v>325</v>
      </c>
      <c r="J182" s="19" t="s">
        <v>326</v>
      </c>
    </row>
    <row r="183" spans="1:10" ht="14.25" customHeight="1">
      <c r="A183" s="164"/>
      <c r="B183" s="175"/>
      <c r="C183" s="175"/>
      <c r="D183" s="23" t="s">
        <v>351</v>
      </c>
      <c r="E183" s="21" t="s">
        <v>352</v>
      </c>
      <c r="F183" s="25">
        <v>37500</v>
      </c>
      <c r="G183" s="25">
        <v>37500</v>
      </c>
      <c r="H183" s="25">
        <v>37500</v>
      </c>
      <c r="I183" s="23" t="s">
        <v>325</v>
      </c>
      <c r="J183" s="23" t="s">
        <v>326</v>
      </c>
    </row>
    <row r="184" spans="1:10" ht="25.5">
      <c r="A184" s="164"/>
      <c r="B184" s="175"/>
      <c r="C184" s="175"/>
      <c r="D184" s="20" t="s">
        <v>353</v>
      </c>
      <c r="E184" s="21" t="s">
        <v>354</v>
      </c>
      <c r="F184" s="25">
        <v>1500000</v>
      </c>
      <c r="G184" s="25">
        <v>1500000</v>
      </c>
      <c r="H184" s="25">
        <v>1500000</v>
      </c>
      <c r="I184" s="23" t="s">
        <v>325</v>
      </c>
      <c r="J184" s="23" t="s">
        <v>326</v>
      </c>
    </row>
    <row r="185" spans="1:10" ht="15.75" customHeight="1">
      <c r="A185" s="164"/>
      <c r="B185" s="175"/>
      <c r="C185" s="175"/>
      <c r="D185" s="19" t="s">
        <v>355</v>
      </c>
      <c r="E185" s="17" t="s">
        <v>102</v>
      </c>
      <c r="F185" s="43">
        <f>F186</f>
        <v>655000</v>
      </c>
      <c r="G185" s="43">
        <f>G186</f>
        <v>0</v>
      </c>
      <c r="H185" s="43">
        <f>H186</f>
        <v>0</v>
      </c>
      <c r="I185" s="19" t="s">
        <v>325</v>
      </c>
      <c r="J185" s="19" t="s">
        <v>326</v>
      </c>
    </row>
    <row r="186" spans="1:10" ht="12.75" customHeight="1">
      <c r="A186" s="164"/>
      <c r="B186" s="175"/>
      <c r="C186" s="175"/>
      <c r="D186" s="23" t="s">
        <v>356</v>
      </c>
      <c r="E186" s="69" t="s">
        <v>357</v>
      </c>
      <c r="F186" s="25">
        <v>655000</v>
      </c>
      <c r="G186" s="25">
        <v>0</v>
      </c>
      <c r="H186" s="25">
        <v>0</v>
      </c>
      <c r="I186" s="23" t="s">
        <v>325</v>
      </c>
      <c r="J186" s="23" t="s">
        <v>326</v>
      </c>
    </row>
    <row r="187" spans="1:10" ht="12.75" customHeight="1">
      <c r="A187" s="164"/>
      <c r="B187" s="175"/>
      <c r="C187" s="175"/>
      <c r="D187" s="16">
        <v>1237</v>
      </c>
      <c r="E187" s="17" t="s">
        <v>358</v>
      </c>
      <c r="F187" s="43">
        <f>SUM(F188:F195)</f>
        <v>12314000</v>
      </c>
      <c r="G187" s="43">
        <f>SUM(G188:G195)</f>
        <v>11336000</v>
      </c>
      <c r="H187" s="43">
        <f>SUM(H188:H195)</f>
        <v>11336000</v>
      </c>
      <c r="I187" s="19" t="s">
        <v>71</v>
      </c>
      <c r="J187" s="19" t="s">
        <v>72</v>
      </c>
    </row>
    <row r="188" spans="1:10" ht="12.75" customHeight="1">
      <c r="A188" s="164"/>
      <c r="B188" s="175"/>
      <c r="C188" s="175"/>
      <c r="D188" s="23" t="s">
        <v>359</v>
      </c>
      <c r="E188" s="21" t="s">
        <v>360</v>
      </c>
      <c r="F188" s="25">
        <v>7446000</v>
      </c>
      <c r="G188" s="25">
        <v>7446000</v>
      </c>
      <c r="H188" s="25">
        <v>7446000</v>
      </c>
      <c r="I188" s="23" t="s">
        <v>71</v>
      </c>
      <c r="J188" s="23" t="s">
        <v>72</v>
      </c>
    </row>
    <row r="189" spans="1:10" ht="12.75" customHeight="1">
      <c r="A189" s="165"/>
      <c r="B189" s="176"/>
      <c r="C189" s="176"/>
      <c r="D189" s="23" t="s">
        <v>361</v>
      </c>
      <c r="E189" s="21" t="s">
        <v>362</v>
      </c>
      <c r="F189" s="25">
        <v>850000</v>
      </c>
      <c r="G189" s="25">
        <v>850000</v>
      </c>
      <c r="H189" s="25">
        <v>850000</v>
      </c>
      <c r="I189" s="23" t="s">
        <v>71</v>
      </c>
      <c r="J189" s="23" t="s">
        <v>72</v>
      </c>
    </row>
    <row r="190" spans="1:10" ht="25.5">
      <c r="A190" s="120" t="s">
        <v>319</v>
      </c>
      <c r="B190" s="123" t="s">
        <v>230</v>
      </c>
      <c r="C190" s="123" t="s">
        <v>300</v>
      </c>
      <c r="D190" s="23" t="s">
        <v>363</v>
      </c>
      <c r="E190" s="21" t="s">
        <v>364</v>
      </c>
      <c r="F190" s="25">
        <v>300000</v>
      </c>
      <c r="G190" s="25">
        <v>350000</v>
      </c>
      <c r="H190" s="25">
        <v>350000</v>
      </c>
      <c r="I190" s="23" t="s">
        <v>71</v>
      </c>
      <c r="J190" s="23" t="s">
        <v>72</v>
      </c>
    </row>
    <row r="191" spans="1:10" ht="25.5">
      <c r="A191" s="164"/>
      <c r="B191" s="175"/>
      <c r="C191" s="175"/>
      <c r="D191" s="23" t="s">
        <v>365</v>
      </c>
      <c r="E191" s="21" t="s">
        <v>366</v>
      </c>
      <c r="F191" s="25">
        <v>313000</v>
      </c>
      <c r="G191" s="25">
        <v>313000</v>
      </c>
      <c r="H191" s="25">
        <v>313000</v>
      </c>
      <c r="I191" s="23" t="s">
        <v>71</v>
      </c>
      <c r="J191" s="23" t="s">
        <v>72</v>
      </c>
    </row>
    <row r="192" spans="1:10" ht="12.75" customHeight="1">
      <c r="A192" s="164"/>
      <c r="B192" s="175"/>
      <c r="C192" s="175"/>
      <c r="D192" s="23" t="s">
        <v>367</v>
      </c>
      <c r="E192" s="21" t="s">
        <v>368</v>
      </c>
      <c r="F192" s="25">
        <v>1800000</v>
      </c>
      <c r="G192" s="25">
        <v>1877000</v>
      </c>
      <c r="H192" s="25">
        <v>1877000</v>
      </c>
      <c r="I192" s="23" t="s">
        <v>71</v>
      </c>
      <c r="J192" s="23" t="s">
        <v>72</v>
      </c>
    </row>
    <row r="193" spans="1:10" ht="25.5">
      <c r="A193" s="164"/>
      <c r="B193" s="175"/>
      <c r="C193" s="175"/>
      <c r="D193" s="23" t="s">
        <v>369</v>
      </c>
      <c r="E193" s="21" t="s">
        <v>370</v>
      </c>
      <c r="F193" s="25">
        <v>100000</v>
      </c>
      <c r="G193" s="25">
        <v>80000</v>
      </c>
      <c r="H193" s="25">
        <v>80000</v>
      </c>
      <c r="I193" s="23" t="s">
        <v>71</v>
      </c>
      <c r="J193" s="23" t="s">
        <v>72</v>
      </c>
    </row>
    <row r="194" spans="1:10" ht="25.5">
      <c r="A194" s="164"/>
      <c r="B194" s="175"/>
      <c r="C194" s="175"/>
      <c r="D194" s="23" t="s">
        <v>371</v>
      </c>
      <c r="E194" s="21" t="s">
        <v>372</v>
      </c>
      <c r="F194" s="25">
        <v>1470000</v>
      </c>
      <c r="G194" s="25">
        <v>400000</v>
      </c>
      <c r="H194" s="25">
        <v>400000</v>
      </c>
      <c r="I194" s="23" t="s">
        <v>71</v>
      </c>
      <c r="J194" s="23" t="s">
        <v>72</v>
      </c>
    </row>
    <row r="195" spans="1:10" ht="12.75" customHeight="1">
      <c r="A195" s="164"/>
      <c r="B195" s="175"/>
      <c r="C195" s="175"/>
      <c r="D195" s="23" t="s">
        <v>373</v>
      </c>
      <c r="E195" s="21" t="s">
        <v>374</v>
      </c>
      <c r="F195" s="25">
        <v>35000</v>
      </c>
      <c r="G195" s="25">
        <v>20000</v>
      </c>
      <c r="H195" s="25">
        <v>20000</v>
      </c>
      <c r="I195" s="23" t="s">
        <v>71</v>
      </c>
      <c r="J195" s="23" t="s">
        <v>72</v>
      </c>
    </row>
    <row r="196" spans="1:10" ht="12.75" customHeight="1">
      <c r="A196" s="164"/>
      <c r="B196" s="175"/>
      <c r="C196" s="175"/>
      <c r="D196" s="19" t="s">
        <v>375</v>
      </c>
      <c r="E196" s="70" t="s">
        <v>376</v>
      </c>
      <c r="F196" s="18">
        <f>F197</f>
        <v>3020000</v>
      </c>
      <c r="G196" s="18">
        <f>G197</f>
        <v>0</v>
      </c>
      <c r="H196" s="18">
        <f>H197</f>
        <v>0</v>
      </c>
      <c r="I196" s="19" t="s">
        <v>71</v>
      </c>
      <c r="J196" s="19" t="s">
        <v>72</v>
      </c>
    </row>
    <row r="197" spans="1:10" ht="12.75" customHeight="1">
      <c r="A197" s="164"/>
      <c r="B197" s="175"/>
      <c r="C197" s="175"/>
      <c r="D197" s="23" t="s">
        <v>377</v>
      </c>
      <c r="E197" s="69" t="s">
        <v>378</v>
      </c>
      <c r="F197" s="25">
        <v>3020000</v>
      </c>
      <c r="G197" s="25">
        <v>0</v>
      </c>
      <c r="H197" s="25">
        <v>0</v>
      </c>
      <c r="I197" s="23" t="s">
        <v>71</v>
      </c>
      <c r="J197" s="23" t="s">
        <v>72</v>
      </c>
    </row>
    <row r="198" spans="1:10" ht="12.75" customHeight="1">
      <c r="A198" s="164"/>
      <c r="B198" s="175"/>
      <c r="C198" s="175"/>
      <c r="D198" s="16">
        <v>1269</v>
      </c>
      <c r="E198" s="17" t="s">
        <v>379</v>
      </c>
      <c r="F198" s="43">
        <f>F199</f>
        <v>200000</v>
      </c>
      <c r="G198" s="43">
        <f>G199</f>
        <v>200000</v>
      </c>
      <c r="H198" s="43">
        <f>H199</f>
        <v>200000</v>
      </c>
      <c r="I198" s="19" t="s">
        <v>380</v>
      </c>
      <c r="J198" s="19" t="s">
        <v>381</v>
      </c>
    </row>
    <row r="199" spans="1:10" ht="14.25" customHeight="1">
      <c r="A199" s="164"/>
      <c r="B199" s="175"/>
      <c r="C199" s="175"/>
      <c r="D199" s="23" t="s">
        <v>382</v>
      </c>
      <c r="E199" s="69" t="s">
        <v>383</v>
      </c>
      <c r="F199" s="25">
        <v>200000</v>
      </c>
      <c r="G199" s="25">
        <v>200000</v>
      </c>
      <c r="H199" s="25">
        <v>200000</v>
      </c>
      <c r="I199" s="23" t="s">
        <v>380</v>
      </c>
      <c r="J199" s="23" t="s">
        <v>381</v>
      </c>
    </row>
    <row r="200" spans="1:10" ht="12.75" customHeight="1">
      <c r="A200" s="164"/>
      <c r="B200" s="175"/>
      <c r="C200" s="169" t="s">
        <v>384</v>
      </c>
      <c r="D200" s="16">
        <v>1149</v>
      </c>
      <c r="E200" s="17" t="s">
        <v>385</v>
      </c>
      <c r="F200" s="43">
        <f>SUM(F201:F225)</f>
        <v>33237000</v>
      </c>
      <c r="G200" s="43">
        <f>SUM(G201:G225)</f>
        <v>32925000</v>
      </c>
      <c r="H200" s="43">
        <f>SUM(H201:H225)</f>
        <v>32925000</v>
      </c>
      <c r="I200" s="19" t="s">
        <v>325</v>
      </c>
      <c r="J200" s="19" t="s">
        <v>326</v>
      </c>
    </row>
    <row r="201" spans="1:10" ht="12.75" customHeight="1">
      <c r="A201" s="164"/>
      <c r="B201" s="175"/>
      <c r="C201" s="172"/>
      <c r="D201" s="23" t="s">
        <v>386</v>
      </c>
      <c r="E201" s="21" t="s">
        <v>387</v>
      </c>
      <c r="F201" s="25">
        <v>5775000</v>
      </c>
      <c r="G201" s="25">
        <v>5775000</v>
      </c>
      <c r="H201" s="25">
        <v>5775000</v>
      </c>
      <c r="I201" s="61" t="s">
        <v>325</v>
      </c>
      <c r="J201" s="61" t="s">
        <v>326</v>
      </c>
    </row>
    <row r="202" spans="1:10" ht="12.75" customHeight="1">
      <c r="A202" s="164"/>
      <c r="B202" s="175"/>
      <c r="C202" s="172"/>
      <c r="D202" s="23" t="s">
        <v>388</v>
      </c>
      <c r="E202" s="21" t="s">
        <v>389</v>
      </c>
      <c r="F202" s="25">
        <v>750000</v>
      </c>
      <c r="G202" s="25">
        <v>750000</v>
      </c>
      <c r="H202" s="71">
        <v>750000</v>
      </c>
      <c r="I202" s="61" t="s">
        <v>325</v>
      </c>
      <c r="J202" s="61" t="s">
        <v>326</v>
      </c>
    </row>
    <row r="203" spans="1:10" ht="16.5" customHeight="1">
      <c r="A203" s="164"/>
      <c r="B203" s="175"/>
      <c r="C203" s="172"/>
      <c r="D203" s="23" t="s">
        <v>390</v>
      </c>
      <c r="E203" s="21" t="s">
        <v>391</v>
      </c>
      <c r="F203" s="25">
        <v>200000</v>
      </c>
      <c r="G203" s="25">
        <v>100000</v>
      </c>
      <c r="H203" s="71">
        <v>100000</v>
      </c>
      <c r="I203" s="61" t="s">
        <v>325</v>
      </c>
      <c r="J203" s="61" t="s">
        <v>326</v>
      </c>
    </row>
    <row r="204" spans="1:10" ht="12.75" customHeight="1">
      <c r="A204" s="164"/>
      <c r="B204" s="175"/>
      <c r="C204" s="172"/>
      <c r="D204" s="23" t="s">
        <v>392</v>
      </c>
      <c r="E204" s="21" t="s">
        <v>393</v>
      </c>
      <c r="F204" s="25">
        <v>300000</v>
      </c>
      <c r="G204" s="25">
        <v>300000</v>
      </c>
      <c r="H204" s="71">
        <v>300000</v>
      </c>
      <c r="I204" s="61" t="s">
        <v>325</v>
      </c>
      <c r="J204" s="61" t="s">
        <v>326</v>
      </c>
    </row>
    <row r="205" spans="1:10" ht="12.75" customHeight="1">
      <c r="A205" s="164"/>
      <c r="B205" s="175"/>
      <c r="C205" s="172"/>
      <c r="D205" s="23" t="s">
        <v>394</v>
      </c>
      <c r="E205" s="21" t="s">
        <v>395</v>
      </c>
      <c r="F205" s="25">
        <v>3450000</v>
      </c>
      <c r="G205" s="25">
        <v>3600000</v>
      </c>
      <c r="H205" s="25">
        <v>3600000</v>
      </c>
      <c r="I205" s="61" t="s">
        <v>325</v>
      </c>
      <c r="J205" s="61" t="s">
        <v>326</v>
      </c>
    </row>
    <row r="206" spans="1:10" ht="25.5">
      <c r="A206" s="164"/>
      <c r="B206" s="175"/>
      <c r="C206" s="172"/>
      <c r="D206" s="23" t="s">
        <v>396</v>
      </c>
      <c r="E206" s="21" t="s">
        <v>397</v>
      </c>
      <c r="F206" s="25">
        <v>4100000</v>
      </c>
      <c r="G206" s="25">
        <v>3700000</v>
      </c>
      <c r="H206" s="25">
        <v>3700000</v>
      </c>
      <c r="I206" s="61" t="s">
        <v>325</v>
      </c>
      <c r="J206" s="61" t="s">
        <v>326</v>
      </c>
    </row>
    <row r="207" spans="1:10" ht="21" customHeight="1">
      <c r="A207" s="164"/>
      <c r="B207" s="175"/>
      <c r="C207" s="172"/>
      <c r="D207" s="23" t="s">
        <v>398</v>
      </c>
      <c r="E207" s="21" t="s">
        <v>399</v>
      </c>
      <c r="F207" s="25">
        <v>480000</v>
      </c>
      <c r="G207" s="25">
        <v>480000</v>
      </c>
      <c r="H207" s="25">
        <v>480000</v>
      </c>
      <c r="I207" s="61" t="s">
        <v>325</v>
      </c>
      <c r="J207" s="61" t="s">
        <v>326</v>
      </c>
    </row>
    <row r="208" spans="1:10" ht="12.75" customHeight="1">
      <c r="A208" s="164"/>
      <c r="B208" s="175"/>
      <c r="C208" s="172"/>
      <c r="D208" s="23" t="s">
        <v>400</v>
      </c>
      <c r="E208" s="21" t="s">
        <v>401</v>
      </c>
      <c r="F208" s="25">
        <v>600000</v>
      </c>
      <c r="G208" s="25">
        <v>650000</v>
      </c>
      <c r="H208" s="25">
        <v>650000</v>
      </c>
      <c r="I208" s="61" t="s">
        <v>325</v>
      </c>
      <c r="J208" s="61" t="s">
        <v>326</v>
      </c>
    </row>
    <row r="209" spans="1:10" ht="25.5">
      <c r="A209" s="164"/>
      <c r="B209" s="175"/>
      <c r="C209" s="172"/>
      <c r="D209" s="23" t="s">
        <v>402</v>
      </c>
      <c r="E209" s="21" t="s">
        <v>403</v>
      </c>
      <c r="F209" s="25">
        <v>2400000</v>
      </c>
      <c r="G209" s="25">
        <v>2400000</v>
      </c>
      <c r="H209" s="25">
        <v>2400000</v>
      </c>
      <c r="I209" s="61" t="s">
        <v>325</v>
      </c>
      <c r="J209" s="61" t="s">
        <v>326</v>
      </c>
    </row>
    <row r="210" spans="1:10" ht="25.5">
      <c r="A210" s="164"/>
      <c r="B210" s="175"/>
      <c r="C210" s="172"/>
      <c r="D210" s="23" t="s">
        <v>404</v>
      </c>
      <c r="E210" s="21" t="s">
        <v>405</v>
      </c>
      <c r="F210" s="25">
        <v>3700000</v>
      </c>
      <c r="G210" s="25">
        <v>4000000</v>
      </c>
      <c r="H210" s="25">
        <v>4000000</v>
      </c>
      <c r="I210" s="61" t="s">
        <v>325</v>
      </c>
      <c r="J210" s="61" t="s">
        <v>326</v>
      </c>
    </row>
    <row r="211" spans="1:10" ht="12.75" customHeight="1">
      <c r="A211" s="164"/>
      <c r="B211" s="175"/>
      <c r="C211" s="172"/>
      <c r="D211" s="23" t="s">
        <v>406</v>
      </c>
      <c r="E211" s="21" t="s">
        <v>407</v>
      </c>
      <c r="F211" s="25">
        <v>200000</v>
      </c>
      <c r="G211" s="25">
        <v>150000</v>
      </c>
      <c r="H211" s="25">
        <v>150000</v>
      </c>
      <c r="I211" s="61" t="s">
        <v>325</v>
      </c>
      <c r="J211" s="61" t="s">
        <v>326</v>
      </c>
    </row>
    <row r="212" spans="1:10" ht="25.5">
      <c r="A212" s="164"/>
      <c r="B212" s="175"/>
      <c r="C212" s="172"/>
      <c r="D212" s="23" t="s">
        <v>408</v>
      </c>
      <c r="E212" s="21" t="s">
        <v>409</v>
      </c>
      <c r="F212" s="25">
        <v>2900000</v>
      </c>
      <c r="G212" s="25">
        <v>3000000</v>
      </c>
      <c r="H212" s="25">
        <v>3000000</v>
      </c>
      <c r="I212" s="23" t="s">
        <v>325</v>
      </c>
      <c r="J212" s="23" t="s">
        <v>326</v>
      </c>
    </row>
    <row r="213" spans="1:10" ht="15" customHeight="1">
      <c r="A213" s="165"/>
      <c r="B213" s="176"/>
      <c r="C213" s="173"/>
      <c r="D213" s="23" t="s">
        <v>410</v>
      </c>
      <c r="E213" s="21" t="s">
        <v>411</v>
      </c>
      <c r="F213" s="25">
        <v>2500000</v>
      </c>
      <c r="G213" s="25">
        <v>2500000</v>
      </c>
      <c r="H213" s="25">
        <v>2500000</v>
      </c>
      <c r="I213" s="23" t="s">
        <v>325</v>
      </c>
      <c r="J213" s="23" t="s">
        <v>326</v>
      </c>
    </row>
    <row r="214" spans="1:10" ht="15" customHeight="1">
      <c r="A214" s="120" t="s">
        <v>319</v>
      </c>
      <c r="B214" s="123" t="s">
        <v>230</v>
      </c>
      <c r="C214" s="123" t="s">
        <v>384</v>
      </c>
      <c r="D214" s="23" t="s">
        <v>412</v>
      </c>
      <c r="E214" s="21" t="s">
        <v>413</v>
      </c>
      <c r="F214" s="25">
        <v>465000</v>
      </c>
      <c r="G214" s="25">
        <v>465000</v>
      </c>
      <c r="H214" s="25">
        <v>465000</v>
      </c>
      <c r="I214" s="61" t="s">
        <v>325</v>
      </c>
      <c r="J214" s="61" t="s">
        <v>326</v>
      </c>
    </row>
    <row r="215" spans="1:10" ht="15" customHeight="1">
      <c r="A215" s="164"/>
      <c r="B215" s="175"/>
      <c r="C215" s="164"/>
      <c r="D215" s="23" t="s">
        <v>414</v>
      </c>
      <c r="E215" s="21" t="s">
        <v>415</v>
      </c>
      <c r="F215" s="25">
        <v>1021000</v>
      </c>
      <c r="G215" s="25">
        <v>951000</v>
      </c>
      <c r="H215" s="25">
        <v>951000</v>
      </c>
      <c r="I215" s="61" t="s">
        <v>325</v>
      </c>
      <c r="J215" s="61" t="s">
        <v>326</v>
      </c>
    </row>
    <row r="216" spans="1:10" ht="15" customHeight="1">
      <c r="A216" s="164"/>
      <c r="B216" s="175"/>
      <c r="C216" s="164"/>
      <c r="D216" s="23" t="s">
        <v>416</v>
      </c>
      <c r="E216" s="21" t="s">
        <v>417</v>
      </c>
      <c r="F216" s="25">
        <v>587000</v>
      </c>
      <c r="G216" s="25">
        <v>554000</v>
      </c>
      <c r="H216" s="25">
        <v>554000</v>
      </c>
      <c r="I216" s="61" t="s">
        <v>325</v>
      </c>
      <c r="J216" s="61" t="s">
        <v>326</v>
      </c>
    </row>
    <row r="217" spans="1:10" ht="15" customHeight="1">
      <c r="A217" s="164"/>
      <c r="B217" s="175"/>
      <c r="C217" s="164"/>
      <c r="D217" s="23" t="s">
        <v>418</v>
      </c>
      <c r="E217" s="21" t="s">
        <v>419</v>
      </c>
      <c r="F217" s="25">
        <v>155000</v>
      </c>
      <c r="G217" s="25">
        <v>155000</v>
      </c>
      <c r="H217" s="25">
        <v>155000</v>
      </c>
      <c r="I217" s="61" t="s">
        <v>325</v>
      </c>
      <c r="J217" s="61" t="s">
        <v>326</v>
      </c>
    </row>
    <row r="218" spans="1:10" ht="15" customHeight="1">
      <c r="A218" s="164"/>
      <c r="B218" s="175"/>
      <c r="C218" s="164"/>
      <c r="D218" s="23" t="s">
        <v>420</v>
      </c>
      <c r="E218" s="24" t="s">
        <v>421</v>
      </c>
      <c r="F218" s="25">
        <v>330000</v>
      </c>
      <c r="G218" s="25">
        <v>330000</v>
      </c>
      <c r="H218" s="25">
        <v>330000</v>
      </c>
      <c r="I218" s="61" t="s">
        <v>325</v>
      </c>
      <c r="J218" s="61" t="s">
        <v>326</v>
      </c>
    </row>
    <row r="219" spans="1:10" ht="15" customHeight="1">
      <c r="A219" s="164"/>
      <c r="B219" s="175"/>
      <c r="C219" s="164"/>
      <c r="D219" s="23" t="s">
        <v>422</v>
      </c>
      <c r="E219" s="21" t="s">
        <v>423</v>
      </c>
      <c r="F219" s="25">
        <v>640000</v>
      </c>
      <c r="G219" s="25">
        <v>585000</v>
      </c>
      <c r="H219" s="25">
        <v>585000</v>
      </c>
      <c r="I219" s="23" t="s">
        <v>325</v>
      </c>
      <c r="J219" s="23" t="s">
        <v>326</v>
      </c>
    </row>
    <row r="220" spans="1:10" ht="24" customHeight="1">
      <c r="A220" s="164"/>
      <c r="B220" s="175"/>
      <c r="C220" s="164"/>
      <c r="D220" s="23" t="s">
        <v>424</v>
      </c>
      <c r="E220" s="21" t="s">
        <v>425</v>
      </c>
      <c r="F220" s="25">
        <v>907000</v>
      </c>
      <c r="G220" s="25">
        <v>890000</v>
      </c>
      <c r="H220" s="25">
        <v>890000</v>
      </c>
      <c r="I220" s="61" t="s">
        <v>325</v>
      </c>
      <c r="J220" s="61" t="s">
        <v>326</v>
      </c>
    </row>
    <row r="221" spans="1:10">
      <c r="A221" s="164"/>
      <c r="B221" s="175"/>
      <c r="C221" s="164"/>
      <c r="D221" s="23" t="s">
        <v>426</v>
      </c>
      <c r="E221" s="21" t="s">
        <v>427</v>
      </c>
      <c r="F221" s="25">
        <v>295000</v>
      </c>
      <c r="G221" s="25">
        <v>310000</v>
      </c>
      <c r="H221" s="25">
        <v>310000</v>
      </c>
      <c r="I221" s="61" t="s">
        <v>325</v>
      </c>
      <c r="J221" s="61" t="s">
        <v>326</v>
      </c>
    </row>
    <row r="222" spans="1:10" ht="25.5">
      <c r="A222" s="164"/>
      <c r="B222" s="175"/>
      <c r="C222" s="164"/>
      <c r="D222" s="23" t="s">
        <v>428</v>
      </c>
      <c r="E222" s="21" t="s">
        <v>429</v>
      </c>
      <c r="F222" s="25">
        <v>550000</v>
      </c>
      <c r="G222" s="25">
        <v>500000</v>
      </c>
      <c r="H222" s="25">
        <v>500000</v>
      </c>
      <c r="I222" s="23" t="s">
        <v>325</v>
      </c>
      <c r="J222" s="23" t="s">
        <v>326</v>
      </c>
    </row>
    <row r="223" spans="1:10" ht="17.25" customHeight="1">
      <c r="A223" s="164"/>
      <c r="B223" s="175"/>
      <c r="C223" s="164"/>
      <c r="D223" s="23" t="s">
        <v>430</v>
      </c>
      <c r="E223" s="21" t="s">
        <v>431</v>
      </c>
      <c r="F223" s="25">
        <v>630000</v>
      </c>
      <c r="G223" s="25">
        <v>580000</v>
      </c>
      <c r="H223" s="25">
        <v>580000</v>
      </c>
      <c r="I223" s="61" t="s">
        <v>325</v>
      </c>
      <c r="J223" s="61" t="s">
        <v>326</v>
      </c>
    </row>
    <row r="224" spans="1:10">
      <c r="A224" s="164"/>
      <c r="B224" s="175"/>
      <c r="C224" s="164"/>
      <c r="D224" s="23" t="s">
        <v>432</v>
      </c>
      <c r="E224" s="21" t="s">
        <v>433</v>
      </c>
      <c r="F224" s="25">
        <v>200000</v>
      </c>
      <c r="G224" s="25">
        <v>200000</v>
      </c>
      <c r="H224" s="25">
        <v>200000</v>
      </c>
      <c r="I224" s="23" t="s">
        <v>325</v>
      </c>
      <c r="J224" s="23" t="s">
        <v>326</v>
      </c>
    </row>
    <row r="225" spans="1:10" ht="25.5">
      <c r="A225" s="164"/>
      <c r="B225" s="176"/>
      <c r="C225" s="165"/>
      <c r="D225" s="23" t="s">
        <v>434</v>
      </c>
      <c r="E225" s="21" t="s">
        <v>435</v>
      </c>
      <c r="F225" s="25">
        <v>102000</v>
      </c>
      <c r="G225" s="25">
        <v>0</v>
      </c>
      <c r="H225" s="25">
        <v>0</v>
      </c>
      <c r="I225" s="23" t="s">
        <v>325</v>
      </c>
      <c r="J225" s="23" t="s">
        <v>326</v>
      </c>
    </row>
    <row r="226" spans="1:10" ht="20.25" customHeight="1">
      <c r="A226" s="164"/>
      <c r="B226" s="123" t="s">
        <v>436</v>
      </c>
      <c r="C226" s="123" t="s">
        <v>437</v>
      </c>
      <c r="D226" s="72" t="s">
        <v>438</v>
      </c>
      <c r="E226" s="17" t="s">
        <v>439</v>
      </c>
      <c r="F226" s="43">
        <f>SUM(F227:F234)</f>
        <v>1031300</v>
      </c>
      <c r="G226" s="43">
        <f>SUM(G227:G234)</f>
        <v>1031300</v>
      </c>
      <c r="H226" s="43">
        <f>SUM(H227:H234)</f>
        <v>1031300</v>
      </c>
      <c r="I226" s="19" t="s">
        <v>380</v>
      </c>
      <c r="J226" s="19" t="s">
        <v>440</v>
      </c>
    </row>
    <row r="227" spans="1:10">
      <c r="A227" s="164"/>
      <c r="B227" s="164"/>
      <c r="C227" s="124"/>
      <c r="D227" s="23" t="s">
        <v>441</v>
      </c>
      <c r="E227" s="21" t="s">
        <v>442</v>
      </c>
      <c r="F227" s="25">
        <v>680000</v>
      </c>
      <c r="G227" s="25">
        <v>680000</v>
      </c>
      <c r="H227" s="25">
        <v>680000</v>
      </c>
      <c r="I227" s="23" t="s">
        <v>380</v>
      </c>
      <c r="J227" s="23" t="s">
        <v>440</v>
      </c>
    </row>
    <row r="228" spans="1:10">
      <c r="A228" s="164"/>
      <c r="B228" s="164"/>
      <c r="C228" s="124"/>
      <c r="D228" s="23" t="s">
        <v>443</v>
      </c>
      <c r="E228" s="21" t="s">
        <v>444</v>
      </c>
      <c r="F228" s="25">
        <v>79900</v>
      </c>
      <c r="G228" s="25">
        <v>79900</v>
      </c>
      <c r="H228" s="25">
        <v>79900</v>
      </c>
      <c r="I228" s="23" t="s">
        <v>380</v>
      </c>
      <c r="J228" s="23" t="s">
        <v>440</v>
      </c>
    </row>
    <row r="229" spans="1:10">
      <c r="A229" s="164"/>
      <c r="B229" s="164"/>
      <c r="C229" s="124"/>
      <c r="D229" s="23" t="s">
        <v>445</v>
      </c>
      <c r="E229" s="21" t="s">
        <v>446</v>
      </c>
      <c r="F229" s="25">
        <v>54300</v>
      </c>
      <c r="G229" s="25">
        <v>54300</v>
      </c>
      <c r="H229" s="25">
        <v>54300</v>
      </c>
      <c r="I229" s="23" t="s">
        <v>380</v>
      </c>
      <c r="J229" s="23" t="s">
        <v>440</v>
      </c>
    </row>
    <row r="230" spans="1:10">
      <c r="A230" s="164"/>
      <c r="B230" s="164"/>
      <c r="C230" s="124"/>
      <c r="D230" s="23" t="s">
        <v>447</v>
      </c>
      <c r="E230" s="21" t="s">
        <v>448</v>
      </c>
      <c r="F230" s="25">
        <v>54000</v>
      </c>
      <c r="G230" s="25">
        <v>54000</v>
      </c>
      <c r="H230" s="25">
        <v>54000</v>
      </c>
      <c r="I230" s="23" t="s">
        <v>380</v>
      </c>
      <c r="J230" s="23" t="s">
        <v>440</v>
      </c>
    </row>
    <row r="231" spans="1:10">
      <c r="A231" s="164"/>
      <c r="B231" s="164"/>
      <c r="C231" s="124"/>
      <c r="D231" s="23" t="s">
        <v>449</v>
      </c>
      <c r="E231" s="21" t="s">
        <v>450</v>
      </c>
      <c r="F231" s="25">
        <v>34600</v>
      </c>
      <c r="G231" s="25">
        <v>34600</v>
      </c>
      <c r="H231" s="25">
        <v>34600</v>
      </c>
      <c r="I231" s="23" t="s">
        <v>380</v>
      </c>
      <c r="J231" s="23" t="s">
        <v>440</v>
      </c>
    </row>
    <row r="232" spans="1:10">
      <c r="A232" s="164"/>
      <c r="B232" s="164"/>
      <c r="C232" s="124"/>
      <c r="D232" s="23" t="s">
        <v>451</v>
      </c>
      <c r="E232" s="21" t="s">
        <v>452</v>
      </c>
      <c r="F232" s="25">
        <v>22500</v>
      </c>
      <c r="G232" s="25">
        <v>22500</v>
      </c>
      <c r="H232" s="25">
        <v>22500</v>
      </c>
      <c r="I232" s="23" t="s">
        <v>380</v>
      </c>
      <c r="J232" s="23" t="s">
        <v>440</v>
      </c>
    </row>
    <row r="233" spans="1:10">
      <c r="A233" s="164"/>
      <c r="B233" s="164"/>
      <c r="C233" s="124"/>
      <c r="D233" s="23" t="s">
        <v>453</v>
      </c>
      <c r="E233" s="21" t="s">
        <v>454</v>
      </c>
      <c r="F233" s="25">
        <v>26000</v>
      </c>
      <c r="G233" s="25">
        <v>26000</v>
      </c>
      <c r="H233" s="25">
        <v>26000</v>
      </c>
      <c r="I233" s="23" t="s">
        <v>380</v>
      </c>
      <c r="J233" s="23" t="s">
        <v>440</v>
      </c>
    </row>
    <row r="234" spans="1:10">
      <c r="A234" s="164"/>
      <c r="B234" s="164"/>
      <c r="C234" s="124"/>
      <c r="D234" s="23" t="s">
        <v>455</v>
      </c>
      <c r="E234" s="21" t="s">
        <v>456</v>
      </c>
      <c r="F234" s="25">
        <v>80000</v>
      </c>
      <c r="G234" s="25">
        <v>80000</v>
      </c>
      <c r="H234" s="25">
        <v>80000</v>
      </c>
      <c r="I234" s="23" t="s">
        <v>380</v>
      </c>
      <c r="J234" s="23" t="s">
        <v>440</v>
      </c>
    </row>
    <row r="235" spans="1:10" ht="21" customHeight="1">
      <c r="A235" s="164"/>
      <c r="B235" s="164"/>
      <c r="C235" s="124"/>
      <c r="D235" s="19" t="s">
        <v>457</v>
      </c>
      <c r="E235" s="73" t="s">
        <v>458</v>
      </c>
      <c r="F235" s="43">
        <f>F236</f>
        <v>1630000</v>
      </c>
      <c r="G235" s="43">
        <f>G236</f>
        <v>1570000</v>
      </c>
      <c r="H235" s="43">
        <f>H236</f>
        <v>1570000</v>
      </c>
      <c r="I235" s="19" t="s">
        <v>459</v>
      </c>
      <c r="J235" s="19" t="s">
        <v>460</v>
      </c>
    </row>
    <row r="236" spans="1:10" ht="25.5">
      <c r="A236" s="164"/>
      <c r="B236" s="164"/>
      <c r="C236" s="124"/>
      <c r="D236" s="23" t="s">
        <v>461</v>
      </c>
      <c r="E236" s="21" t="s">
        <v>462</v>
      </c>
      <c r="F236" s="25">
        <v>1630000</v>
      </c>
      <c r="G236" s="25">
        <v>1570000</v>
      </c>
      <c r="H236" s="25">
        <v>1570000</v>
      </c>
      <c r="I236" s="23" t="s">
        <v>459</v>
      </c>
      <c r="J236" s="23" t="s">
        <v>460</v>
      </c>
    </row>
    <row r="237" spans="1:10" ht="18" customHeight="1">
      <c r="A237" s="164"/>
      <c r="B237" s="164"/>
      <c r="C237" s="124"/>
      <c r="D237" s="72" t="s">
        <v>463</v>
      </c>
      <c r="E237" s="17" t="s">
        <v>464</v>
      </c>
      <c r="F237" s="43">
        <f>SUM(F238:F239)</f>
        <v>175000</v>
      </c>
      <c r="G237" s="43">
        <f>SUM(G238:G239)</f>
        <v>175000</v>
      </c>
      <c r="H237" s="43">
        <f>SUM(H238:H239)</f>
        <v>175000</v>
      </c>
      <c r="I237" s="19" t="s">
        <v>459</v>
      </c>
      <c r="J237" s="19" t="s">
        <v>460</v>
      </c>
    </row>
    <row r="238" spans="1:10" ht="15" customHeight="1">
      <c r="A238" s="164"/>
      <c r="B238" s="164"/>
      <c r="C238" s="124"/>
      <c r="D238" s="23" t="s">
        <v>465</v>
      </c>
      <c r="E238" s="21" t="s">
        <v>466</v>
      </c>
      <c r="F238" s="25">
        <v>150000</v>
      </c>
      <c r="G238" s="25">
        <v>150000</v>
      </c>
      <c r="H238" s="25">
        <v>150000</v>
      </c>
      <c r="I238" s="23" t="s">
        <v>459</v>
      </c>
      <c r="J238" s="23" t="s">
        <v>460</v>
      </c>
    </row>
    <row r="239" spans="1:10" ht="15" customHeight="1">
      <c r="A239" s="165"/>
      <c r="B239" s="165"/>
      <c r="C239" s="125"/>
      <c r="D239" s="26" t="s">
        <v>467</v>
      </c>
      <c r="E239" s="21" t="s">
        <v>468</v>
      </c>
      <c r="F239" s="25">
        <v>25000</v>
      </c>
      <c r="G239" s="25">
        <v>25000</v>
      </c>
      <c r="H239" s="25">
        <v>25000</v>
      </c>
      <c r="I239" s="23" t="s">
        <v>459</v>
      </c>
      <c r="J239" s="23" t="s">
        <v>460</v>
      </c>
    </row>
    <row r="240" spans="1:10" ht="16.5" customHeight="1">
      <c r="A240" s="120" t="s">
        <v>136</v>
      </c>
      <c r="B240" s="123" t="s">
        <v>436</v>
      </c>
      <c r="C240" s="123" t="s">
        <v>437</v>
      </c>
      <c r="D240" s="16">
        <v>1334</v>
      </c>
      <c r="E240" s="17" t="s">
        <v>57</v>
      </c>
      <c r="F240" s="18">
        <f>SUM(F241:F246)</f>
        <v>9084500</v>
      </c>
      <c r="G240" s="18">
        <f>SUM(G241:G246)</f>
        <v>7740000</v>
      </c>
      <c r="H240" s="18">
        <f>SUM(H241:H246)</f>
        <v>7220000</v>
      </c>
      <c r="I240" s="19" t="s">
        <v>58</v>
      </c>
      <c r="J240" s="19" t="s">
        <v>59</v>
      </c>
    </row>
    <row r="241" spans="1:10" ht="18.75" customHeight="1">
      <c r="A241" s="164"/>
      <c r="B241" s="164"/>
      <c r="C241" s="164"/>
      <c r="D241" s="23" t="s">
        <v>469</v>
      </c>
      <c r="E241" s="21" t="s">
        <v>470</v>
      </c>
      <c r="F241" s="22">
        <v>1649250</v>
      </c>
      <c r="G241" s="22">
        <v>1980000</v>
      </c>
      <c r="H241" s="22">
        <v>2090000</v>
      </c>
      <c r="I241" s="23" t="s">
        <v>58</v>
      </c>
      <c r="J241" s="23" t="s">
        <v>59</v>
      </c>
    </row>
    <row r="242" spans="1:10" ht="18.75" customHeight="1">
      <c r="A242" s="164"/>
      <c r="B242" s="164"/>
      <c r="C242" s="164"/>
      <c r="D242" s="23" t="s">
        <v>471</v>
      </c>
      <c r="E242" s="21" t="s">
        <v>472</v>
      </c>
      <c r="F242" s="22">
        <v>130000</v>
      </c>
      <c r="G242" s="22">
        <v>700000</v>
      </c>
      <c r="H242" s="22">
        <v>450000</v>
      </c>
      <c r="I242" s="23" t="s">
        <v>58</v>
      </c>
      <c r="J242" s="23" t="s">
        <v>59</v>
      </c>
    </row>
    <row r="243" spans="1:10" ht="18.75" customHeight="1">
      <c r="A243" s="164"/>
      <c r="B243" s="164"/>
      <c r="C243" s="164"/>
      <c r="D243" s="23" t="s">
        <v>473</v>
      </c>
      <c r="E243" s="21" t="s">
        <v>474</v>
      </c>
      <c r="F243" s="22">
        <v>979800</v>
      </c>
      <c r="G243" s="22">
        <v>1100000</v>
      </c>
      <c r="H243" s="22">
        <v>1200000</v>
      </c>
      <c r="I243" s="23" t="s">
        <v>58</v>
      </c>
      <c r="J243" s="23" t="s">
        <v>59</v>
      </c>
    </row>
    <row r="244" spans="1:10" ht="18.75" customHeight="1">
      <c r="A244" s="164"/>
      <c r="B244" s="164"/>
      <c r="C244" s="164"/>
      <c r="D244" s="23" t="s">
        <v>475</v>
      </c>
      <c r="E244" s="21" t="s">
        <v>476</v>
      </c>
      <c r="F244" s="22">
        <v>80000</v>
      </c>
      <c r="G244" s="22">
        <v>210000</v>
      </c>
      <c r="H244" s="22">
        <v>50000</v>
      </c>
      <c r="I244" s="23" t="s">
        <v>58</v>
      </c>
      <c r="J244" s="23" t="s">
        <v>59</v>
      </c>
    </row>
    <row r="245" spans="1:10" ht="18.75" customHeight="1">
      <c r="A245" s="164"/>
      <c r="B245" s="164"/>
      <c r="C245" s="164"/>
      <c r="D245" s="23" t="s">
        <v>477</v>
      </c>
      <c r="E245" s="21" t="s">
        <v>478</v>
      </c>
      <c r="F245" s="22">
        <v>2090000</v>
      </c>
      <c r="G245" s="22">
        <v>870000</v>
      </c>
      <c r="H245" s="22">
        <v>460000</v>
      </c>
      <c r="I245" s="23" t="s">
        <v>58</v>
      </c>
      <c r="J245" s="23" t="s">
        <v>59</v>
      </c>
    </row>
    <row r="246" spans="1:10" ht="18.75" customHeight="1">
      <c r="A246" s="164"/>
      <c r="B246" s="164"/>
      <c r="C246" s="165"/>
      <c r="D246" s="23" t="s">
        <v>479</v>
      </c>
      <c r="E246" s="21" t="s">
        <v>480</v>
      </c>
      <c r="F246" s="22">
        <v>4155450</v>
      </c>
      <c r="G246" s="22">
        <v>2880000</v>
      </c>
      <c r="H246" s="22">
        <v>2970000</v>
      </c>
      <c r="I246" s="23" t="s">
        <v>58</v>
      </c>
      <c r="J246" s="23" t="s">
        <v>59</v>
      </c>
    </row>
    <row r="247" spans="1:10" ht="33.75" customHeight="1">
      <c r="A247" s="164"/>
      <c r="B247" s="164"/>
      <c r="C247" s="123" t="s">
        <v>481</v>
      </c>
      <c r="D247" s="19" t="s">
        <v>482</v>
      </c>
      <c r="E247" s="17" t="s">
        <v>483</v>
      </c>
      <c r="F247" s="43">
        <f>F248</f>
        <v>340000</v>
      </c>
      <c r="G247" s="43">
        <f>G248</f>
        <v>340000</v>
      </c>
      <c r="H247" s="43">
        <f>H248</f>
        <v>340000</v>
      </c>
      <c r="I247" s="19" t="s">
        <v>459</v>
      </c>
      <c r="J247" s="19" t="s">
        <v>484</v>
      </c>
    </row>
    <row r="248" spans="1:10" ht="38.25">
      <c r="A248" s="164"/>
      <c r="B248" s="164"/>
      <c r="C248" s="164"/>
      <c r="D248" s="23" t="s">
        <v>485</v>
      </c>
      <c r="E248" s="21" t="s">
        <v>486</v>
      </c>
      <c r="F248" s="25">
        <v>340000</v>
      </c>
      <c r="G248" s="25">
        <v>340000</v>
      </c>
      <c r="H248" s="25">
        <v>340000</v>
      </c>
      <c r="I248" s="23" t="s">
        <v>459</v>
      </c>
      <c r="J248" s="23" t="s">
        <v>484</v>
      </c>
    </row>
    <row r="249" spans="1:10" ht="38.25">
      <c r="A249" s="164"/>
      <c r="B249" s="164"/>
      <c r="C249" s="164"/>
      <c r="D249" s="19" t="s">
        <v>487</v>
      </c>
      <c r="E249" s="17" t="s">
        <v>488</v>
      </c>
      <c r="F249" s="43">
        <f>F250+F251</f>
        <v>477000</v>
      </c>
      <c r="G249" s="43">
        <f>G250+G251</f>
        <v>493000</v>
      </c>
      <c r="H249" s="43">
        <f>H250+H251</f>
        <v>493000</v>
      </c>
      <c r="I249" s="19" t="s">
        <v>459</v>
      </c>
      <c r="J249" s="19" t="s">
        <v>489</v>
      </c>
    </row>
    <row r="250" spans="1:10" ht="38.25">
      <c r="A250" s="164"/>
      <c r="B250" s="164"/>
      <c r="C250" s="164"/>
      <c r="D250" s="23" t="s">
        <v>490</v>
      </c>
      <c r="E250" s="21" t="s">
        <v>491</v>
      </c>
      <c r="F250" s="25">
        <v>257000</v>
      </c>
      <c r="G250" s="25">
        <v>267000</v>
      </c>
      <c r="H250" s="25">
        <v>267000</v>
      </c>
      <c r="I250" s="23" t="s">
        <v>459</v>
      </c>
      <c r="J250" s="23" t="s">
        <v>489</v>
      </c>
    </row>
    <row r="251" spans="1:10" ht="40.5" customHeight="1">
      <c r="A251" s="165"/>
      <c r="B251" s="165"/>
      <c r="C251" s="165"/>
      <c r="D251" s="23" t="s">
        <v>492</v>
      </c>
      <c r="E251" s="21" t="s">
        <v>493</v>
      </c>
      <c r="F251" s="25">
        <v>220000</v>
      </c>
      <c r="G251" s="25">
        <v>226000</v>
      </c>
      <c r="H251" s="25">
        <v>226000</v>
      </c>
      <c r="I251" s="23" t="s">
        <v>459</v>
      </c>
      <c r="J251" s="23" t="s">
        <v>489</v>
      </c>
    </row>
    <row r="252" spans="1:10" ht="18" customHeight="1">
      <c r="A252" s="177" t="s">
        <v>136</v>
      </c>
      <c r="B252" s="123" t="s">
        <v>436</v>
      </c>
      <c r="C252" s="123" t="s">
        <v>481</v>
      </c>
      <c r="D252" s="72" t="s">
        <v>457</v>
      </c>
      <c r="E252" s="73" t="s">
        <v>458</v>
      </c>
      <c r="F252" s="43">
        <f>SUM(F253:F255)</f>
        <v>1135000</v>
      </c>
      <c r="G252" s="43">
        <f>SUM(G253:G255)</f>
        <v>1125000</v>
      </c>
      <c r="H252" s="43">
        <f>SUM(H253:H255)</f>
        <v>1135000</v>
      </c>
      <c r="I252" s="19" t="s">
        <v>459</v>
      </c>
      <c r="J252" s="19" t="s">
        <v>460</v>
      </c>
    </row>
    <row r="253" spans="1:10" ht="18" customHeight="1">
      <c r="A253" s="178"/>
      <c r="B253" s="124"/>
      <c r="C253" s="124"/>
      <c r="D253" s="23" t="s">
        <v>494</v>
      </c>
      <c r="E253" s="21" t="s">
        <v>495</v>
      </c>
      <c r="F253" s="25">
        <v>190000</v>
      </c>
      <c r="G253" s="25">
        <v>190000</v>
      </c>
      <c r="H253" s="25">
        <v>200000</v>
      </c>
      <c r="I253" s="23" t="s">
        <v>459</v>
      </c>
      <c r="J253" s="23" t="s">
        <v>460</v>
      </c>
    </row>
    <row r="254" spans="1:10" ht="18" customHeight="1">
      <c r="A254" s="178"/>
      <c r="B254" s="124"/>
      <c r="C254" s="124"/>
      <c r="D254" s="26" t="s">
        <v>496</v>
      </c>
      <c r="E254" s="21" t="s">
        <v>497</v>
      </c>
      <c r="F254" s="25">
        <v>150000</v>
      </c>
      <c r="G254" s="74">
        <v>150000</v>
      </c>
      <c r="H254" s="25">
        <v>150000</v>
      </c>
      <c r="I254" s="23" t="s">
        <v>459</v>
      </c>
      <c r="J254" s="23" t="s">
        <v>460</v>
      </c>
    </row>
    <row r="255" spans="1:10" ht="53.25" customHeight="1">
      <c r="A255" s="178"/>
      <c r="B255" s="124"/>
      <c r="C255" s="124"/>
      <c r="D255" s="26" t="s">
        <v>498</v>
      </c>
      <c r="E255" s="24" t="s">
        <v>499</v>
      </c>
      <c r="F255" s="25">
        <v>795000</v>
      </c>
      <c r="G255" s="25">
        <v>785000</v>
      </c>
      <c r="H255" s="25">
        <v>785000</v>
      </c>
      <c r="I255" s="23" t="s">
        <v>459</v>
      </c>
      <c r="J255" s="23" t="s">
        <v>460</v>
      </c>
    </row>
    <row r="256" spans="1:10" ht="18" customHeight="1">
      <c r="A256" s="178"/>
      <c r="B256" s="124"/>
      <c r="C256" s="124"/>
      <c r="D256" s="16">
        <v>1334</v>
      </c>
      <c r="E256" s="17" t="s">
        <v>57</v>
      </c>
      <c r="F256" s="43">
        <f>F257</f>
        <v>78000</v>
      </c>
      <c r="G256" s="43">
        <f>G257</f>
        <v>78000</v>
      </c>
      <c r="H256" s="43">
        <f>H257</f>
        <v>85000</v>
      </c>
      <c r="I256" s="19" t="s">
        <v>58</v>
      </c>
      <c r="J256" s="19" t="s">
        <v>59</v>
      </c>
    </row>
    <row r="257" spans="1:14" ht="63.75" customHeight="1">
      <c r="A257" s="179"/>
      <c r="B257" s="125"/>
      <c r="C257" s="125"/>
      <c r="D257" s="23" t="s">
        <v>500</v>
      </c>
      <c r="E257" s="21" t="s">
        <v>501</v>
      </c>
      <c r="F257" s="22">
        <v>78000</v>
      </c>
      <c r="G257" s="22">
        <v>78000</v>
      </c>
      <c r="H257" s="22">
        <v>85000</v>
      </c>
      <c r="I257" s="23" t="s">
        <v>58</v>
      </c>
      <c r="J257" s="23" t="s">
        <v>59</v>
      </c>
    </row>
    <row r="258" spans="1:14" s="14" customFormat="1" ht="7.5" customHeight="1">
      <c r="A258" s="75"/>
      <c r="B258" s="28"/>
      <c r="C258" s="28"/>
      <c r="D258" s="29"/>
      <c r="E258" s="30"/>
      <c r="F258" s="31"/>
      <c r="G258" s="31"/>
      <c r="H258" s="31"/>
      <c r="I258" s="32"/>
      <c r="J258" s="33"/>
    </row>
    <row r="259" spans="1:14" s="14" customFormat="1" ht="18" customHeight="1">
      <c r="A259" s="127" t="s">
        <v>502</v>
      </c>
      <c r="B259" s="128"/>
      <c r="C259" s="128"/>
      <c r="D259" s="128"/>
      <c r="E259" s="128"/>
      <c r="F259" s="34">
        <f>F166+F74+F67+F70+F72+F76+F83+F85+F103+F177+F105+F107+F111+F113+F115+F118+F120+F122+F124+F126+F249+F155+F157+F161+F169+F179+F182+F185+F187+F196+F198+F200+F226+F235+F237+F240+F247+F252+F256</f>
        <v>167702321</v>
      </c>
      <c r="G259" s="34">
        <f>G166+G74+G67+G70+G72+G76+G83+G85+G103+G177+G105+G107+G111+G113+G115+G118+G120+G122+G124+G126+G249+G155+G157+G161+G169+G179+G182+G185+G187+G196+G198+G200+G226+G235+G237+G240+G247+G252+G256</f>
        <v>192406810</v>
      </c>
      <c r="H259" s="34">
        <f>H166+H74+H67+H70+H72+H76+H83+H85+H103+H177+H105+H107+H111+H113+H115+H118+H120+H122+H124+H126+H249+H155+H157+H161+H169+H179+H182+H185+H187+H196+H198+H200+H226+H235+H237+H240+H247+H252+H256</f>
        <v>196219518</v>
      </c>
      <c r="I259" s="35"/>
      <c r="J259" s="36"/>
    </row>
    <row r="260" spans="1:14" s="14" customFormat="1" ht="7.5" customHeight="1">
      <c r="A260" s="76"/>
      <c r="B260" s="77"/>
      <c r="C260" s="77"/>
      <c r="D260" s="78"/>
      <c r="E260" s="79"/>
      <c r="F260" s="80"/>
      <c r="G260" s="80"/>
      <c r="H260" s="80"/>
      <c r="I260" s="81"/>
      <c r="J260" s="82"/>
    </row>
    <row r="261" spans="1:14" s="14" customFormat="1" ht="21.75" customHeight="1">
      <c r="A261" s="127" t="s">
        <v>503</v>
      </c>
      <c r="B261" s="128"/>
      <c r="C261" s="128"/>
      <c r="D261" s="128"/>
      <c r="E261" s="128"/>
      <c r="F261" s="34">
        <f>F27+F66+F259</f>
        <v>200987921</v>
      </c>
      <c r="G261" s="34">
        <f>G27+G66+G259</f>
        <v>221758310</v>
      </c>
      <c r="H261" s="34">
        <f>H27+H66+H259</f>
        <v>258466518</v>
      </c>
      <c r="I261" s="35"/>
      <c r="J261" s="83"/>
      <c r="K261" s="84" t="s">
        <v>504</v>
      </c>
    </row>
    <row r="262" spans="1:14" s="14" customFormat="1" ht="15.75" customHeight="1">
      <c r="A262" s="85"/>
      <c r="B262" s="85"/>
      <c r="C262" s="85"/>
      <c r="D262" s="85"/>
      <c r="E262" s="85"/>
      <c r="F262" s="86"/>
      <c r="G262" s="86"/>
      <c r="H262" s="86"/>
      <c r="I262" s="87"/>
      <c r="J262" s="87"/>
    </row>
    <row r="263" spans="1:14" s="95" customFormat="1" ht="15">
      <c r="B263" s="89"/>
      <c r="C263" s="90"/>
      <c r="D263" s="91"/>
      <c r="E263" s="92"/>
      <c r="F263" s="92"/>
      <c r="G263" s="92"/>
      <c r="H263" s="93"/>
      <c r="I263" s="94"/>
      <c r="J263" s="94"/>
    </row>
    <row r="264" spans="1:14" s="95" customFormat="1" ht="14.25">
      <c r="A264" s="96"/>
      <c r="B264" s="97"/>
      <c r="C264" s="97"/>
      <c r="D264" s="98"/>
      <c r="E264" s="99"/>
      <c r="F264" s="92"/>
      <c r="G264" s="92"/>
      <c r="H264" s="93"/>
      <c r="I264" s="94"/>
      <c r="J264" s="94"/>
    </row>
    <row r="265" spans="1:14" s="95" customFormat="1" ht="7.5" customHeight="1">
      <c r="A265" s="88"/>
      <c r="B265" s="89"/>
      <c r="C265" s="89"/>
      <c r="D265" s="91"/>
      <c r="E265" s="92"/>
      <c r="F265" s="92"/>
      <c r="G265" s="92"/>
      <c r="H265" s="93"/>
      <c r="I265" s="94"/>
      <c r="J265" s="94"/>
    </row>
    <row r="266" spans="1:14" s="95" customFormat="1" ht="15">
      <c r="A266" s="174"/>
      <c r="B266" s="174"/>
      <c r="C266" s="174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</row>
    <row r="267" spans="1:14" s="95" customFormat="1" ht="15">
      <c r="A267" s="88"/>
      <c r="B267" s="89"/>
      <c r="C267" s="89"/>
      <c r="D267" s="91"/>
      <c r="E267" s="92"/>
      <c r="F267" s="92"/>
      <c r="G267" s="92"/>
      <c r="H267" s="93"/>
      <c r="I267" s="94"/>
      <c r="J267" s="94"/>
    </row>
    <row r="268" spans="1:14" s="95" customFormat="1" ht="14.25">
      <c r="A268" s="89"/>
      <c r="B268" s="100"/>
      <c r="C268" s="100"/>
      <c r="D268" s="101"/>
      <c r="E268" s="92"/>
      <c r="F268" s="92"/>
      <c r="G268" s="92"/>
      <c r="H268" s="102"/>
      <c r="I268" s="102"/>
      <c r="J268" s="102"/>
    </row>
    <row r="272" spans="1:14">
      <c r="F272" s="12"/>
    </row>
    <row r="274" spans="1:13" s="1" customFormat="1">
      <c r="A274" s="2"/>
      <c r="B274" s="2"/>
      <c r="C274" s="12"/>
      <c r="D274" s="12"/>
      <c r="E274" s="12"/>
      <c r="F274" s="12"/>
      <c r="I274" s="2"/>
      <c r="J274" s="2"/>
      <c r="K274" s="2"/>
      <c r="L274" s="2"/>
      <c r="M274" s="2"/>
    </row>
  </sheetData>
  <mergeCells count="65">
    <mergeCell ref="A190:A213"/>
    <mergeCell ref="B190:B213"/>
    <mergeCell ref="C190:C199"/>
    <mergeCell ref="C200:C213"/>
    <mergeCell ref="A139:A165"/>
    <mergeCell ref="B139:B165"/>
    <mergeCell ref="C139:C154"/>
    <mergeCell ref="C155:C165"/>
    <mergeCell ref="A166:A189"/>
    <mergeCell ref="B166:B189"/>
    <mergeCell ref="C166:C189"/>
    <mergeCell ref="A266:N266"/>
    <mergeCell ref="A214:A239"/>
    <mergeCell ref="B214:B225"/>
    <mergeCell ref="C214:C225"/>
    <mergeCell ref="B226:B239"/>
    <mergeCell ref="C226:C239"/>
    <mergeCell ref="A240:A251"/>
    <mergeCell ref="B240:B251"/>
    <mergeCell ref="C240:C246"/>
    <mergeCell ref="C247:C251"/>
    <mergeCell ref="A252:A257"/>
    <mergeCell ref="B252:B257"/>
    <mergeCell ref="C252:C257"/>
    <mergeCell ref="A259:E259"/>
    <mergeCell ref="A261:E261"/>
    <mergeCell ref="A66:E66"/>
    <mergeCell ref="A67:A84"/>
    <mergeCell ref="B67:B84"/>
    <mergeCell ref="C67:C75"/>
    <mergeCell ref="C76:C84"/>
    <mergeCell ref="A85:A112"/>
    <mergeCell ref="B85:B112"/>
    <mergeCell ref="C85:C112"/>
    <mergeCell ref="A113:A138"/>
    <mergeCell ref="B113:B117"/>
    <mergeCell ref="C113:C117"/>
    <mergeCell ref="B118:B138"/>
    <mergeCell ref="C118:C138"/>
    <mergeCell ref="A58:A64"/>
    <mergeCell ref="B58:B64"/>
    <mergeCell ref="C58:C64"/>
    <mergeCell ref="A22:A25"/>
    <mergeCell ref="B22:B23"/>
    <mergeCell ref="C22:C23"/>
    <mergeCell ref="B24:B25"/>
    <mergeCell ref="C24:C25"/>
    <mergeCell ref="A27:E27"/>
    <mergeCell ref="A28:A57"/>
    <mergeCell ref="B28:B57"/>
    <mergeCell ref="C28:C52"/>
    <mergeCell ref="C53:C54"/>
    <mergeCell ref="C55:C57"/>
    <mergeCell ref="F3:F4"/>
    <mergeCell ref="G3:G4"/>
    <mergeCell ref="H3:H4"/>
    <mergeCell ref="I3:J3"/>
    <mergeCell ref="A5:A21"/>
    <mergeCell ref="B5:B21"/>
    <mergeCell ref="C5:C21"/>
    <mergeCell ref="A3:A4"/>
    <mergeCell ref="B3:B4"/>
    <mergeCell ref="C3:C4"/>
    <mergeCell ref="D3:D4"/>
    <mergeCell ref="E3:E4"/>
  </mergeCells>
  <printOptions horizontalCentered="1"/>
  <pageMargins left="0.59055118110236227" right="0.39370078740157483" top="0.59055118110236227" bottom="0.59055118110236227" header="0.39370078740157483" footer="0.39370078740157483"/>
  <pageSetup paperSize="9" scale="71" orientation="landscape" useFirstPageNumber="1" r:id="rId1"/>
  <headerFooter alignWithMargins="0">
    <oddFooter>&amp;C&amp;P</oddFooter>
  </headerFooter>
  <rowBreaks count="9" manualBreakCount="9">
    <brk id="27" max="16383" man="1"/>
    <brk id="57" max="16383" man="1"/>
    <brk id="84" max="16383" man="1"/>
    <brk id="112" max="16383" man="1"/>
    <brk id="138" max="16383" man="1"/>
    <brk id="165" max="16383" man="1"/>
    <brk id="189" max="16383" man="1"/>
    <brk id="213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Obrazac za 2017-2019</vt:lpstr>
      <vt:lpstr>PRP 2016-2018</vt:lpstr>
      <vt:lpstr>'PRP 2016-2018'!Print_Area</vt:lpstr>
      <vt:lpstr>'PRP 2016-2018'!Print_Titles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brkaric_dzenet</dc:creator>
  <cp:lastModifiedBy>brkaric_dzenet</cp:lastModifiedBy>
  <cp:lastPrinted>2016-10-26T06:59:59Z</cp:lastPrinted>
  <dcterms:created xsi:type="dcterms:W3CDTF">2016-10-25T16:03:21Z</dcterms:created>
  <dcterms:modified xsi:type="dcterms:W3CDTF">2016-10-26T07:00:16Z</dcterms:modified>
</cp:coreProperties>
</file>