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naslovna" sheetId="1" r:id="rId1"/>
    <sheet name="UVOD" sheetId="2" r:id="rId2"/>
    <sheet name="A.GRADEVINSKI" sheetId="3" r:id="rId3"/>
    <sheet name="A.0.RUSENJA" sheetId="4" r:id="rId4"/>
    <sheet name="A.I. ZIDARSKI" sheetId="5" r:id="rId5"/>
    <sheet name="A.II. IZOLATERSKI" sheetId="6" r:id="rId6"/>
    <sheet name="A.III. GIPSKARTONSKI" sheetId="7" r:id="rId7"/>
    <sheet name="A.IV. OSTALI " sheetId="8" r:id="rId8"/>
    <sheet name="B.OBRTNICKI" sheetId="9" r:id="rId9"/>
    <sheet name="B.I. KERAMIČARSKI" sheetId="10" r:id="rId10"/>
    <sheet name="B.II. STOLARSKI RADOVI" sheetId="11" r:id="rId11"/>
    <sheet name="B.III. SOBOSLIKARSKI RADOVI" sheetId="12" r:id="rId12"/>
    <sheet name="B.IV. OPREMA" sheetId="13" r:id="rId13"/>
    <sheet name="REKAPITULACIJA" sheetId="14" r:id="rId14"/>
    <sheet name="C.HIDROTEHNICKI" sheetId="15" r:id="rId15"/>
    <sheet name="TROSKOVNIK" sheetId="16" r:id="rId16"/>
    <sheet name="D.ELEKTROTEHNICKI" sheetId="17" r:id="rId17"/>
    <sheet name="TROSKOVNIK_D" sheetId="18" r:id="rId18"/>
    <sheet name="E.TERMOTEHNICKI" sheetId="19" r:id="rId19"/>
    <sheet name="TROSKOVNIK_E" sheetId="20" r:id="rId20"/>
    <sheet name="Sveukupna REKAPITULACIJA" sheetId="21" r:id="rId21"/>
  </sheets>
  <definedNames>
    <definedName name="_xlnm.Print_Area" localSheetId="3">'A.0.RUSENJA'!$A$2:$H$50</definedName>
    <definedName name="_xlnm.Print_Area" localSheetId="2">'A.GRADEVINSKI'!$A$1:$E$35</definedName>
    <definedName name="_xlnm.Print_Area" localSheetId="4">'A.I. ZIDARSKI'!$A$1:$H$14</definedName>
    <definedName name="_xlnm.Print_Area" localSheetId="5">'A.II. IZOLATERSKI'!$A$1:$H$9</definedName>
    <definedName name="_xlnm.Print_Area" localSheetId="6">'A.III. GIPSKARTONSKI'!$A$1:$H$19</definedName>
    <definedName name="_xlnm.Print_Area" localSheetId="7">'A.IV. OSTALI '!$A$1:$H$8</definedName>
    <definedName name="_xlnm.Print_Area" localSheetId="9">'B.I. KERAMIČARSKI'!$A$1:$H$25</definedName>
    <definedName name="_xlnm.Print_Area" localSheetId="11">'B.III. SOBOSLIKARSKI RADOVI'!$A$1:$H$16</definedName>
    <definedName name="_xlnm.Print_Area" localSheetId="8">'B.OBRTNICKI'!$A$1:$E$35</definedName>
    <definedName name="_xlnm.Print_Area" localSheetId="14">'C.HIDROTEHNICKI'!$A$1:$E$35</definedName>
    <definedName name="_xlnm.Print_Area" localSheetId="16">'D.ELEKTROTEHNICKI'!$A$1:$E$35</definedName>
    <definedName name="_xlnm.Print_Area" localSheetId="18">'E.TERMOTEHNICKI'!$A$1:$E$35</definedName>
    <definedName name="_xlnm.Print_Area" localSheetId="0">'naslovna'!$A$1:$E$35</definedName>
    <definedName name="_xlnm.Print_Area" localSheetId="13">'REKAPITULACIJA'!$A$1:$G$25</definedName>
    <definedName name="_xlnm.Print_Area" localSheetId="20">'Sveukupna REKAPITULACIJA'!$A$1:$G$32</definedName>
    <definedName name="_xlnm.Print_Area" localSheetId="15">'TROSKOVNIK'!$A$1:$H$127</definedName>
    <definedName name="_xlnm.Print_Area" localSheetId="17">'TROSKOVNIK_D'!$A$1:$F$133</definedName>
    <definedName name="_xlnm.Print_Area" localSheetId="19">'TROSKOVNIK_E'!$A$1:$F$166</definedName>
    <definedName name="_xlnm.Print_Area" localSheetId="1">'UVOD'!$A$1:$F$102</definedName>
  </definedNames>
  <calcPr fullCalcOnLoad="1" fullPrecision="0"/>
</workbook>
</file>

<file path=xl/sharedStrings.xml><?xml version="1.0" encoding="utf-8"?>
<sst xmlns="http://schemas.openxmlformats.org/spreadsheetml/2006/main" count="847" uniqueCount="536">
  <si>
    <t>NAPOMENA</t>
  </si>
  <si>
    <t>r.br.</t>
  </si>
  <si>
    <t>opis troškovničke stavke</t>
  </si>
  <si>
    <t>količina</t>
  </si>
  <si>
    <t>jed.cijena</t>
  </si>
  <si>
    <t>ukupno</t>
  </si>
  <si>
    <t>m2</t>
  </si>
  <si>
    <t>a</t>
  </si>
  <si>
    <t>ZIDARSKI RADOVI</t>
  </si>
  <si>
    <t>ZIDARSKI RADOVI UKUPNO:</t>
  </si>
  <si>
    <t>OSTALI RADOVI</t>
  </si>
  <si>
    <t>OSTALI RADOVI UKUPNO:</t>
  </si>
  <si>
    <t>REKAPITULACIJA</t>
  </si>
  <si>
    <t>IV</t>
  </si>
  <si>
    <t>III</t>
  </si>
  <si>
    <t>TROŠKOVNIK</t>
  </si>
  <si>
    <t>Sve radove izvesti prema važećoj zakonskoj regulativi, pravilima struke i uputama proizvođača materijala.</t>
  </si>
  <si>
    <t>IZOLATERSKI RADOVI</t>
  </si>
  <si>
    <t>GRAĐEVINSKI RADOVI</t>
  </si>
  <si>
    <t>A</t>
  </si>
  <si>
    <t>B</t>
  </si>
  <si>
    <t>OBRTNIČKI RADOVI</t>
  </si>
  <si>
    <t>m²</t>
  </si>
  <si>
    <t>kom</t>
  </si>
  <si>
    <t>Napomena: Spojeve različitih podnih obloga izvesti bez dodatnih pokrovnih letvica, u istoj ravnini, ravno i uredno.</t>
  </si>
  <si>
    <t>B.II</t>
  </si>
  <si>
    <t>B.II.1.</t>
  </si>
  <si>
    <t>B.III.</t>
  </si>
  <si>
    <t>B.II.</t>
  </si>
  <si>
    <t>B.IV.1.</t>
  </si>
  <si>
    <t>B.IV.2.</t>
  </si>
  <si>
    <t>STOLARSKI RADOVI</t>
  </si>
  <si>
    <t>A.IV.1.</t>
  </si>
  <si>
    <t>zidovi</t>
  </si>
  <si>
    <t>stropovi</t>
  </si>
  <si>
    <t>SOBOSLIKARSKI RADOVI</t>
  </si>
  <si>
    <t>SOBOSLIKARSKI RADOVI UKUPNO:</t>
  </si>
  <si>
    <t>A.I.</t>
  </si>
  <si>
    <t>A.II.</t>
  </si>
  <si>
    <t>A.III.</t>
  </si>
  <si>
    <t>A.IV.</t>
  </si>
  <si>
    <t>B.I.</t>
  </si>
  <si>
    <t>B.IV.</t>
  </si>
  <si>
    <t>STOLARSKI RADOVI UKUPNO:</t>
  </si>
  <si>
    <t>A.III.1.</t>
  </si>
  <si>
    <t>NAPOMENA!</t>
  </si>
  <si>
    <t xml:space="preserve">Kompletna priprema gradilišta, te redovno i završno čišćenje gradilišta uključiti u radove. Sva rušenja izvesti stručno i pažljivo, uz poštivanje svih zakonskih odredbi glede zaštite na radu. Kod rušenja posebnu pažnju obratiti na zaštitu od oštećenja dijelova konstrukcije koji se ne uklanjaju. Materijal od rušenja koji se neće iskoristiti na gradilištu, odvozi se na deponiju, što je uračunato u cijenu stavke. Odvoz materijala obračunava se po m3 odvezenog materijala.
Demontažu materijala koji će se iskoristiti u daljnjoj gradnji izvesti pažljivo. </t>
  </si>
  <si>
    <t xml:space="preserve">RUŠENJA I DEMONTAŽE </t>
  </si>
  <si>
    <t>RUŠENJA I DEMONTAŽE UKUPNO:</t>
  </si>
  <si>
    <t>A.0.1.</t>
  </si>
  <si>
    <t>A.0.2.</t>
  </si>
  <si>
    <t>A.0.3.</t>
  </si>
  <si>
    <t>A.0.4.</t>
  </si>
  <si>
    <t>A.0.5.</t>
  </si>
  <si>
    <t>A.0.6.</t>
  </si>
  <si>
    <t>RUŠENJA I DEMONTAŽE</t>
  </si>
  <si>
    <t>A.0.</t>
  </si>
  <si>
    <t>A.0.7.</t>
  </si>
  <si>
    <t>A.0.8.</t>
  </si>
  <si>
    <t>komplet</t>
  </si>
  <si>
    <t xml:space="preserve">aka TiM d.o.o. </t>
  </si>
  <si>
    <t>A. Medulića 8, 51000 Rijeka</t>
  </si>
  <si>
    <t>a) vodovodna instalacija</t>
  </si>
  <si>
    <t>b) elektroinstalacija</t>
  </si>
  <si>
    <t>jedinica</t>
  </si>
  <si>
    <t xml:space="preserve">a </t>
  </si>
  <si>
    <t>A.0.9.</t>
  </si>
  <si>
    <t>A.0.10.</t>
  </si>
  <si>
    <t>kompl.</t>
  </si>
  <si>
    <t>m1</t>
  </si>
  <si>
    <t>Projekt:</t>
  </si>
  <si>
    <t>Građevina:</t>
  </si>
  <si>
    <t>Investitor:</t>
  </si>
  <si>
    <t>Broj projekta:</t>
  </si>
  <si>
    <t>Izrađivač:</t>
  </si>
  <si>
    <t>Glavni projektant:</t>
  </si>
  <si>
    <t>Datum:</t>
  </si>
  <si>
    <t>NAPOMENA:  Prije početka uklanjanja završnih obrada zida i poda, potrebno je plitkim šlicevima u podu, u zidu i u zidnim šlicevima utvrditi postojanje instalacija te vrstu i profil iste. Poduzeti sve mjere zaštite zdravlja radnika koji se nalaze prostoru i izvode uređenje prostora.</t>
  </si>
  <si>
    <t>debljine 10,0</t>
  </si>
  <si>
    <t>debljine 12,0</t>
  </si>
  <si>
    <t>debljine 15,0</t>
  </si>
  <si>
    <t>ulazna vrata wc 74/211</t>
  </si>
  <si>
    <t>ulazna vrata pretprostor wc   86/216</t>
  </si>
  <si>
    <t>nadsvijetlo   170/102</t>
  </si>
  <si>
    <t>ulazna vrata liječnik 95/226</t>
  </si>
  <si>
    <t>Glavni projekt rekonstrukcije sanitarnog čvora</t>
  </si>
  <si>
    <t>Grad Rijeka</t>
  </si>
  <si>
    <t xml:space="preserve">Korzo 16, 51000 Rijeka; OIB 54382731928
</t>
  </si>
  <si>
    <t>Poslovni prostor u Rijeci, Pulska 46 (zakupnik Dom zdravlja PGŽ), 51000 Rijeka</t>
  </si>
  <si>
    <t>04.2016.</t>
  </si>
  <si>
    <t>Jana Mikuličić Antulov, mag.ing.arh.</t>
  </si>
  <si>
    <t>08 I 2016</t>
  </si>
  <si>
    <t>Zajednička oznaka projekta:</t>
  </si>
  <si>
    <t>WC</t>
  </si>
  <si>
    <t xml:space="preserve">GIPSKARTONSKI RADOVI </t>
  </si>
  <si>
    <t>GIPSKARTONSKI RADOVI UKUPNO:</t>
  </si>
  <si>
    <t>B.II.2.</t>
  </si>
  <si>
    <t>OPREMA</t>
  </si>
  <si>
    <t>OPREMA UKUPNO:</t>
  </si>
  <si>
    <t>V1 - svijetli otvor 90/200 cm</t>
  </si>
  <si>
    <t>V2 - svijetli otvor 60/200</t>
  </si>
  <si>
    <t>V3 - svijetli otvor 90/200</t>
  </si>
  <si>
    <t>KERAMIČARSKI RADOVI</t>
  </si>
  <si>
    <t>KERAMIČARSKI RADOVI UKUPNO:</t>
  </si>
  <si>
    <t>koš za smeće</t>
  </si>
  <si>
    <t>vješalica za robu - duplo vješanje inox</t>
  </si>
  <si>
    <t>A) GRAĐEVINSKI RADOVI</t>
  </si>
  <si>
    <t>B) OBRTNIČKI RADOVI</t>
  </si>
  <si>
    <t>C) HIDROTEHNIČKI RADOVI</t>
  </si>
  <si>
    <t>D) ELEKTROTEHNIČKI RADOVI</t>
  </si>
  <si>
    <t>E) TERMOTEHNIČKI RADOVI</t>
  </si>
  <si>
    <t>C</t>
  </si>
  <si>
    <t>HIDROTEHNIČKI RADOVI</t>
  </si>
  <si>
    <t>D</t>
  </si>
  <si>
    <t>E</t>
  </si>
  <si>
    <t>ELEKTROTEHNIČKI RADOVI</t>
  </si>
  <si>
    <t>TERMOTEHNIČKI RADOVI</t>
  </si>
  <si>
    <t>Redni br. stavke</t>
  </si>
  <si>
    <t>Opis stavke</t>
  </si>
  <si>
    <t>Jed. mjere</t>
  </si>
  <si>
    <t>Količina</t>
  </si>
  <si>
    <t>Cijena [kn]</t>
  </si>
  <si>
    <t>Jedinična</t>
  </si>
  <si>
    <t>Ukupna</t>
  </si>
  <si>
    <t>1.</t>
  </si>
  <si>
    <t>ELEKTROINSTALACIJA JAKE STRUJE</t>
  </si>
  <si>
    <t>Dobava materijala i izrada razvodnog ormara, tlocrtne oznake RO.S, vratima, montažnom pločom, i tipskom bravicom. Ormar mora biti u zaštiti min. IP65, dimenzija cca. 280x306x145mm (V x Š x D), opremljen za gornji uvod kabela. Uz ormar isporučiti DIN nosače. U ormar se ugrađuje oprema prema donjoj specifikaciji:</t>
  </si>
  <si>
    <t>• razvodni ormar prema gornjem opisu  - 1 kompl</t>
  </si>
  <si>
    <t>• grebenasta 25A/1p/230V za DIN nosač  - 1 kom</t>
  </si>
  <si>
    <t>• strujna zaštitna sklopka 40A/2p/00mA opremljena naponskim okidačem - 1 kom</t>
  </si>
  <si>
    <t>• instalacijski prekidač nazivne struje B6A/1p - 2 kom</t>
  </si>
  <si>
    <t>• instalacijski prekidač nazivne struje B10A/1p - 1 kom</t>
  </si>
  <si>
    <t>• instalacijski prekidač nazivne struje B16A/1p - 5 kom</t>
  </si>
  <si>
    <t>• redne stezaljke za vodič do 6mm2 - 4 kom</t>
  </si>
  <si>
    <t>• redne stezaljke za vodič do 2,5mm2 - 15 kom</t>
  </si>
  <si>
    <t>• vodiči za ožičenje</t>
  </si>
  <si>
    <t>• L izolirane igličaste jednopolne sabirnice, N i PE sabirnice, potporni izolatori, redne stezaljke, vodiči za ožičenje, spojni materijal, oznake, natpisne pločice, vijčani i spojni pribor, nosači opreme, pokrivne ploče te ostali sitni materijal - 1 kompl</t>
  </si>
  <si>
    <t>•  prateći sitni građevinski radovi prilikom ugradnje, čišćenje i dovođenje radova do pune funkcionalnosti</t>
  </si>
  <si>
    <t xml:space="preserve">Dobava materijal i dorada postojećeg razvodnog ormara građevine - ugradnja instalacijskog prekidača C25A/1p, komplet sa potrebnim stezaljkama i ožičenjem (strujni krug za napajanje RO.S). </t>
  </si>
  <si>
    <t>Dobava, polaganje i spajanje kabela glavnog razvoda prema donjoj specifikaciji. Kabeli se dijelom polažu p.ž. u PVC cijevima u građevini.</t>
  </si>
  <si>
    <t>m'</t>
  </si>
  <si>
    <t>Dobava i polaganje PVC instalacijskih cijevi glavnog razvoda snage prema donoj specifikaciji. Cijevi se polažu p.ž. u zidovima, stropovima i podovima u građevini. U stavku uračunati izradu utora za polaganje te djelomično zatvaranje utora nakon polaganja električarskim gipsom.</t>
  </si>
  <si>
    <t>Dobava, polaganje i spajanje kabela prema donjoj specifikaciji. Kabeli se polažu podžbukno u PVC cijevima u zidovima, podovima i stropovima prema donjoj specifikaciji.  U stavku uračunati izradu utora za polaganje te djelomično zatvaranje utora nakon polaganja električarskim gipsom. Uz kabele uračunati i PVC cijevi Ø20÷25mm.</t>
  </si>
  <si>
    <t>• NYM  3×1,5mm2</t>
  </si>
  <si>
    <t>• NYM  3×2,5mm2</t>
  </si>
  <si>
    <t>• H07V-K 1x16mm2 (zel.žut.)</t>
  </si>
  <si>
    <t>• H07V-K 1x6mm2 (zel.žut.)</t>
  </si>
  <si>
    <t>Ugradnja i spajanje nadgradnih zidnih / stropnih svjetiljki unutar građevine. U stavku uračunati ugradnju, spajanje i sastavljanje do pune funkcionalnosti. Svjetiljke dobavlja Investitor.</t>
  </si>
  <si>
    <t>kom.</t>
  </si>
  <si>
    <t xml:space="preserve">Izmicanje i spajanje postojećih nadgradnih stropnih svjetiljki unutar građevine. U stavku uračunati ugradnju, spajanje i sastavljanje do pune funkcionalnosti. </t>
  </si>
  <si>
    <t>Dobava, ugradnja i spajanje sklopki i utičnica podžbukne izvedbe, komplet sa ugradnom kutijom, nosačem, modulima opreme te završnom maskom, prema donjoj specifikaciji. U stavku uračunati izradu otvora za ugradnju u ciglenom ili gipskartonskom te sanaciju otvora nakon ugradnje električarskim gipsom.</t>
  </si>
  <si>
    <t>• ugradna kutija M3</t>
  </si>
  <si>
    <t>• nosač M3</t>
  </si>
  <si>
    <t>• sklopka 16A/230V/1P M1</t>
  </si>
  <si>
    <t>• završna maska M2</t>
  </si>
  <si>
    <t>• ukupno</t>
  </si>
  <si>
    <t>• utičnica 16A/230V/2P+E M2</t>
  </si>
  <si>
    <t>• utičnica 16A/230V/2P+E M2 + poklopac</t>
  </si>
  <si>
    <t>Dobava, ugradnja i spajanje sušila za ruke - fenomat,  klase izolacije II, u zaštiti IP X4, 230V-AC, 50-60Hz, IC senzor.</t>
  </si>
  <si>
    <t xml:space="preserve">Dobava, ugradnja i spajanje sekundarne sabirnice za izjednačavanje potencijala, podžbukne izvedbe, komplet sa poklopcem i stezaljkama 1x16mm2, 6x6mm2.  U stavku uračunati izradu utora za ugradnju te sanaciju utora nakon ugradnje. Stavka uključuje sve radove do pune funkcionalnosti.
</t>
  </si>
  <si>
    <t xml:space="preserve">Dobava i ugradnja podžbuknih instalacijskih kutija dimnezija cca. 100x100x50mm, kompet sa pripadnim stezaljkama za kabele 3x2,5mm (ulaz/izlaz/odvojak).  U stavku uračunati izradu utora za ugradnju te sanaciju utora nakon ugradnje. Stavka uključuje sve radove do pune funkcionalnosti.
</t>
  </si>
  <si>
    <t xml:space="preserve">Dobava instalacijskog materijala i izvedba spoja prethodno položenog vodiča 1x6mm2 na dostupni ili strani vodljivi dio (metalnu masu).
</t>
  </si>
  <si>
    <t>2.</t>
  </si>
  <si>
    <t>INSTALACIJA SOS SUSTAVA</t>
  </si>
  <si>
    <t>Montaža, spajanje i puštanje u rad opreme SOS sustava-poziva za osobe s invaliditetom iz sanitarija sa proslijeđivanjem poziva na recepciju kako slijedi:
- napajač BIS-NS 2402 HUST 
- signalna svjetiljka s razdjelnikom i biperom BIS-SS 01 RBP HUST
- tipkalo pozivno-razriješno potezno BIS-TPR SOS T HUST</t>
  </si>
  <si>
    <t>Kabeli - vodiči za povezivanje opreme SOS sustava tipa UTP cat 5  položeni podžbukno u PVC rebrastim cijevima p.ž. ili kroz zidnu pregradu od knaufa.</t>
  </si>
  <si>
    <t>- UTP cat 5</t>
  </si>
  <si>
    <t>- PVC ø 20 mm</t>
  </si>
  <si>
    <t>Ispitivanje i puštanje u rad SOS sustava, ispitivanje linija, spajanje sustava, podešavanje i puštanje u rad, obuka i sva potrebna dokumentacija</t>
  </si>
  <si>
    <t>3.</t>
  </si>
  <si>
    <t>Izrada proboja u pregradnom / nosivom zidu, bez obzira na kategoriju zida, za prolaz cijevi. Nakon polaganja cijevi ili kanala izvesti sanaciju proboja. U stavku uračunati sav potreban materijal i pribor.</t>
  </si>
  <si>
    <t xml:space="preserve">Izrada kanala u pregradnom / nosivom zidu, bez obzira na kategoriju zida, za polaganje cijevi. Nakon polaganja cijevi ili kanala izvesti sanaciju kanala. U stavku uračunati sav potreban materijal i pribor. </t>
  </si>
  <si>
    <t>4.</t>
  </si>
  <si>
    <t>ISPITIVANJE INSTALACIJE I TEHNIČKA DOKUMENTACIJA</t>
  </si>
  <si>
    <t>Ispitivanje novo izvedene instalacije jake struje u skladu sa normom HRN HD 60364-6 uključujući ispitivanje zaštite u slučaju kvara, otpora izolacije i rasvjetljenosti, te izdavanje zapisnika o ispitivanju.</t>
  </si>
  <si>
    <t>• FG70R  3×6mm2 (GRO ÷ RO.S)</t>
  </si>
  <si>
    <t>• 1 x PVC Ø50mm (GRO ÷.RO.S)</t>
  </si>
  <si>
    <t>REKONSTRUKCIJA POSLOVNOG PROSTORA U RIJECI PULSKA 46a
(ZAKUPNIK: DOM ZDRAVLJA PGŽ), k.č. 4023/9 k.o. Zamet
Troškovnik</t>
  </si>
  <si>
    <t xml:space="preserve">m' </t>
  </si>
  <si>
    <t>MONTAŽERSKI RADOVI NA VODOVODU</t>
  </si>
  <si>
    <t>MONTAŽERSKI RADOVI NA VODOVODU UKUPNO:</t>
  </si>
  <si>
    <t>C.I.1.</t>
  </si>
  <si>
    <t>C.I.2.</t>
  </si>
  <si>
    <t>C.I.3.</t>
  </si>
  <si>
    <t>C.I.4.</t>
  </si>
  <si>
    <t>C.II.</t>
  </si>
  <si>
    <t>C.I.</t>
  </si>
  <si>
    <t>RADOVI NA KANALIZACIJI</t>
  </si>
  <si>
    <t>RADOVI NA KANALIZACIJI UKUPNO:</t>
  </si>
  <si>
    <t>C.II.1.</t>
  </si>
  <si>
    <t>C.II.2.</t>
  </si>
  <si>
    <t>C.II.3.</t>
  </si>
  <si>
    <t xml:space="preserve">Ф50 </t>
  </si>
  <si>
    <t xml:space="preserve">Ф100 </t>
  </si>
  <si>
    <t>Ø 100</t>
  </si>
  <si>
    <t>C.III.</t>
  </si>
  <si>
    <t>SANITARNI I DRUGI UREĐAJI</t>
  </si>
  <si>
    <t>SANITARNI I DRUGI UREĐAJI UKUPNO:</t>
  </si>
  <si>
    <t>C.III.1.</t>
  </si>
  <si>
    <t>C.III.2.</t>
  </si>
  <si>
    <t>C.III.3.</t>
  </si>
  <si>
    <t>C.III.4.</t>
  </si>
  <si>
    <t>C.III.5.</t>
  </si>
  <si>
    <t>C.IV.</t>
  </si>
  <si>
    <t>C.IV.1.</t>
  </si>
  <si>
    <t>C.IV.2.</t>
  </si>
  <si>
    <t>GRAĐEVINSKI RADOVI UKUPNO:</t>
  </si>
  <si>
    <t xml:space="preserve">Ponuditelj može ponuditi samo jednakovrijedni proizvod. </t>
  </si>
  <si>
    <t>Tip:___________________________________________________________________</t>
  </si>
  <si>
    <t>Proizvođač:____________________________________________________________</t>
  </si>
  <si>
    <t>spremnik za tekući sapun</t>
  </si>
  <si>
    <t>držač wc papira - inox</t>
  </si>
  <si>
    <t>Sve demontaže, rušenja i probijanja treba obavljati stručno i pažljivo sa stručnom radnom snagom, sa svim potrebnim podupiranjima i ukrućenjima, pridržavajući se odgovarajućih propisa, da se ne ugrozi stabilnost objekta i životi ljudi. Radove treba obavljati tako da se ne ošteti postojeći terazzo pod koji nije predmet ove rekonstrukcije. Upotrebljivi materijal koji se prilikom radova demontira, potrebno je deponirati na predviđeno mjesto i zaštiti. Prilikom početka izvođenja radova potrebno je zagraditi područje koje se rekonstruira, te onemogućiti prašenje po objektu.</t>
  </si>
  <si>
    <t>A.0.11.</t>
  </si>
  <si>
    <t>zarezivanje terazza</t>
  </si>
  <si>
    <t>uklanjanje slojeva</t>
  </si>
  <si>
    <t>električno sušilo za ruke (fenomat) - unutar elektroprojekta</t>
  </si>
  <si>
    <t>š šlica = 25,0 cm</t>
  </si>
  <si>
    <t>š šlica = 65,0 cm</t>
  </si>
  <si>
    <t>fiksni držač -invalidski - inox</t>
  </si>
  <si>
    <t>preklopni držač- invalidski - inox</t>
  </si>
  <si>
    <t xml:space="preserve">d  20x2,50 mm (DN 15) </t>
  </si>
  <si>
    <t xml:space="preserve">d  26x3,00 mm (DN 20) </t>
  </si>
  <si>
    <t>HV ,TV</t>
  </si>
  <si>
    <t xml:space="preserve">HV </t>
  </si>
  <si>
    <t xml:space="preserve">Ø 50   </t>
  </si>
  <si>
    <t xml:space="preserve">Ugrađuje se u nosivi zid. Obračun po  komplet izvedenoj stavci. U cijenu stavke uračunat je sav potreban rad i materijal.   </t>
  </si>
  <si>
    <t xml:space="preserve">Dobava, prijenos i montaža kompletnog WC-a za osobe smanjene pokretljivosti (WC ZA PACIJENTE) prema NN151/2005,  koji se sastoji od;    </t>
  </si>
  <si>
    <t xml:space="preserve">Ugrađuje se u gipskartonski zid. Obračun po  komplet izvedenoj stavci. U cijenu stavke uračunat je sav potreban rad i materijal.   </t>
  </si>
  <si>
    <t xml:space="preserve">Dobava, prijenos i montaža kompletnog WC-a (WC ZA OSOBLJE) ,  koji se sastoji od;    </t>
  </si>
  <si>
    <t xml:space="preserve">Dobava, prijenos i montaža kompletnog umivaonika za osobe smanjene pokretljivosti prema NN151/2005,  koji se sastoji od:  </t>
  </si>
  <si>
    <t>2 kutna ventila DN15 spojenim na dovod vode;</t>
  </si>
  <si>
    <t>Proizvođač:________________________________________________</t>
  </si>
  <si>
    <t>Tip:_________________________________________________________</t>
  </si>
  <si>
    <t xml:space="preserve">Obračun po  komplet izvedenoj stavci. U cijenu stavke uračunat je sav potreban rad i materijal.   </t>
  </si>
  <si>
    <t>Dobava, prijenos i montaža kompletnog umivaonika za kutnu ugradnju (montaža isključivo na nosivom zidu),  koji se sastoji od:</t>
  </si>
  <si>
    <t>Dobava, prijenos i montaža kompletnog nadgradnog umivaonika,  koji se sastoji od:</t>
  </si>
  <si>
    <t>C.III.6.</t>
  </si>
  <si>
    <t>C.II.4.</t>
  </si>
  <si>
    <t>kanal u podu -kanalizacija Φ100 dxš=0,4x0,3</t>
  </si>
  <si>
    <t>kanal u podu -hladna voda Φ50 dxš=0,2x0,2</t>
  </si>
  <si>
    <t>C.II.5.</t>
  </si>
  <si>
    <t>šlic u zidu -kanalizacija širine 10 cm</t>
  </si>
  <si>
    <t>šlic u zidu -HV i TV  širine 10 cm</t>
  </si>
  <si>
    <t>A) PRIPREMNI RADOVI I DEMONTAŽE, ZAVRŠNA OBRADA</t>
  </si>
  <si>
    <t xml:space="preserve">Pražnjenje sustava toplovodnog radijatorskog grijanja. </t>
  </si>
  <si>
    <t>Snaga sustava  24kW</t>
  </si>
  <si>
    <t>kompl</t>
  </si>
  <si>
    <t xml:space="preserve">Demontaža cijevnih radijatora s ventilima i detentorima. </t>
  </si>
  <si>
    <t>težina jednog radijatora cca 50 kg</t>
  </si>
  <si>
    <t xml:space="preserve"> kom</t>
  </si>
  <si>
    <t>Demontaža postojeće cijevne radijatorske mreže</t>
  </si>
  <si>
    <t>Cijevni razvod grijanja izveden od crnih čeličnih cijevi uključujući nosače i ostali ovjesni pribor i odvoz na zbrinjavanje.</t>
  </si>
  <si>
    <t>Vertikale cjevovoda prema gornjem katu izvesti pažljivo jer se na njih nastavlja novi cjevovod.</t>
  </si>
  <si>
    <t>Cjevovodi DN15 do DN40</t>
  </si>
  <si>
    <t xml:space="preserve"> m'</t>
  </si>
  <si>
    <t xml:space="preserve">Građevinska izrada i obrada prodora novih cijevi kroz građevinsku konstrukciju.    </t>
  </si>
  <si>
    <t>Prodori kroz zid ili drvenu stolariju. Uračunati rozete i sav materijal i rad.</t>
  </si>
  <si>
    <t>Obračun po paru polaz/povrat</t>
  </si>
  <si>
    <t>prodor kroz zid 65cm za cijevi 2xDN20</t>
  </si>
  <si>
    <t>prodor kroz zid 65cm za cijevi ventilacije d110</t>
  </si>
  <si>
    <t xml:space="preserve"> UKUPNO</t>
  </si>
  <si>
    <t>B) RADIJATORSKO GRIJANJE - INSTALATERSKI RADOVI</t>
  </si>
  <si>
    <t xml:space="preserve">Dobava i ugradba aluminijskih člankastih radijatora </t>
  </si>
  <si>
    <t>Boja bijela sa svim elementima za spajanje, brtvenje i montažu, kompletirano za funkcionalni rad</t>
  </si>
  <si>
    <t>U stavku uračunati montažu u pogonu izvoditelja modularne gradnje.</t>
  </si>
  <si>
    <t xml:space="preserve">UKUPNO BATERIJA:  </t>
  </si>
  <si>
    <t>Članaka</t>
  </si>
  <si>
    <t>Dobava i ugradba radijatorskog pribora s materijalom za brtvljenje i montažu:</t>
  </si>
  <si>
    <t>radijatorske redukcije i čepovi</t>
  </si>
  <si>
    <t>Kom.</t>
  </si>
  <si>
    <t>radijatorske konzole</t>
  </si>
  <si>
    <t>radijatorski distanceri</t>
  </si>
  <si>
    <t>radijatorski odzračnici R 1/4"</t>
  </si>
  <si>
    <t>Dobava i ugradba termostatskih radijatorskih ventila,  a predviđenih za ugradbu na polaznom vodu ogrijevnih tijela.</t>
  </si>
  <si>
    <t xml:space="preserve">Tip kao Herz TS-90 s termostatskom glavom </t>
  </si>
  <si>
    <t>R1/2" Kom.</t>
  </si>
  <si>
    <t>Dobava i ugradba radijatorskih prigušnih ventila (detentora),  predviđenih za ugradbu na povratnom vodu iza radijatora.</t>
  </si>
  <si>
    <t xml:space="preserve">Tip kao Herz RL-1 </t>
  </si>
  <si>
    <t>R 1/2" Kom.</t>
  </si>
  <si>
    <t>Dobava i ugradba radijatorskih odzračnika dim. R 1/2" .</t>
  </si>
  <si>
    <t>Dobava i ugradba automatskog odzračnog lonca .</t>
  </si>
  <si>
    <t xml:space="preserve"> Kom.</t>
  </si>
  <si>
    <t xml:space="preserve">Dobava i ugradba prijelaznih Cu-Če lemnih spojnica s navojem. </t>
  </si>
  <si>
    <t>Za spoj postojeće radijatorske mreže kata izvedene čeličnim cijevima.</t>
  </si>
  <si>
    <t>Dobava i ugradba bakrenih cijevi u šipkama, tvrdo lemljene, kompletno sa svim potrebnim koljenima, redukcijama, račvama, T komadima,  osloncima i PVC podmetačima ("hilznama"), spojnim i pričvrsnim materijalom, uključujući potrebne "ermeto" spojnice i sl.  prema DIN 1754  I 3/74</t>
  </si>
  <si>
    <t>Dobava i ugradba odsisnog ventilatora za montažu na zid ili strop. Ventilator mora imati osigurač povratnog strujanja.</t>
  </si>
  <si>
    <t>Ugradbeni na zid ili strop, automatiku za uključivanje, PVC cijev za prolaz kroz zid.  Uračunati štemanje zida za ugradbeni model.</t>
  </si>
  <si>
    <t>Dobava i ugradba PVC ventilacijskih kanala sa fazonskim elementima.  Stavka obuhvaća probijanja  građevinske konstrukcije za prolaz kanala, kompletan materijal za montažu brtvljenje i pričvršćenje .</t>
  </si>
  <si>
    <t>Ventilacija sanitarija .</t>
  </si>
  <si>
    <t>Ispiranje instalacije od nečistoća, radi boljeg protoka vode unutar radijatora i bolje provodljivosti energije unutar sustava</t>
  </si>
  <si>
    <t>Sat SSS</t>
  </si>
  <si>
    <t>Punjenje instalacije,otvaranje svih ventila i prigušnica na radijatorima ,te vizuelno ispitivanje na  nepropusnost. Eventualno propuštanje zapisnički konstatirati.</t>
  </si>
  <si>
    <t>Ostali pomoćni te nespecificirani i građevinska pripomoć radovi.</t>
  </si>
  <si>
    <t>Odvoz otpadnog instalacijskog i građevinskog materijala, te čišćenje gradilišta.</t>
  </si>
  <si>
    <t>Izvoditi na dnevnoj bazi, korisnik koristi građevinu za vrijeme izvođenja.</t>
  </si>
  <si>
    <t>Kompl.</t>
  </si>
  <si>
    <t>Dodatak na rad cca 20% ukupnog vremena izvan radnog vremena korisnika.</t>
  </si>
  <si>
    <t xml:space="preserve">SVEUKUPNA </t>
  </si>
  <si>
    <t>REKAPITULACIJA :</t>
  </si>
  <si>
    <t>UKUPNO:</t>
  </si>
  <si>
    <t>B.I</t>
  </si>
  <si>
    <t>B.I.1.</t>
  </si>
  <si>
    <t>B.I.2.</t>
  </si>
  <si>
    <t>B.I.3.</t>
  </si>
  <si>
    <t>B.I.4.</t>
  </si>
  <si>
    <t>B.III.1.</t>
  </si>
  <si>
    <t>I</t>
  </si>
  <si>
    <t>A.I.1.</t>
  </si>
  <si>
    <t>A.I.2.</t>
  </si>
  <si>
    <t>II</t>
  </si>
  <si>
    <t>A.II.1.</t>
  </si>
  <si>
    <t>GIPSKARTONSKI RADOVI</t>
  </si>
  <si>
    <t>A.III.3.</t>
  </si>
  <si>
    <t>A.III.4.</t>
  </si>
  <si>
    <t>A.III.5.</t>
  </si>
  <si>
    <t>Ø 15/ Rp"1/2 kom</t>
  </si>
  <si>
    <t>Ø 12x1 m'</t>
  </si>
  <si>
    <t>Ø 15x1 m'</t>
  </si>
  <si>
    <t>Prethodno predaji ponude izvođač je dužan pregledati lokaciju i zgradu, provjeriti snimak zgrade i okolnog terena, pregledati stanje u zgradi, upoznati se sa stanjem postojećih instalacija ( voda i kanalizacija, elektroinstalacije, termotehničke instalacije), uputiti se u funkciju zgrade kako bi mogao dati realnu cijenu za pripremne i ostale radove. Ukoliko izvođač prethodnim uvidom primijeti da je potrebno izvesti još neke pripremne radove, dužan je iste uvrstiti u cijenu putem obračuna u faktoru, jer se naknadni pripremni radovi neće posebno priznavati.</t>
  </si>
  <si>
    <t>U cijenu ulaze i troškovi potrebnih ispitivanja materijala i konstrukcija, te ishođenje atesta.</t>
  </si>
  <si>
    <t>Izvođač građevinskih radova izvodi sve privremene instalacije vode, struje i ostalih  potrebnih instalacija. On je dužan dozvoliti priključak ostalim svojim izvođačima (kooperantima) na te vodove. Utrošak vode i električne energije za jedinicu proizvoda uključuje se u analizu cijena proizvoda prema normativima utroška, a utrošak za potrebe ureda, gradilišta, pranje vozila i strojeva, rasvjetu gradilišta i ostalo uključuje se u cijenu.</t>
  </si>
  <si>
    <t>Jedinična cijena treba obuhvatiti:</t>
  </si>
  <si>
    <t>- sav potrebni rad i materijal za izvedbu radova iz pojedine stavke</t>
  </si>
  <si>
    <t>- sve transporte</t>
  </si>
  <si>
    <t>- sve društvene obveze vezane za radnu snagu i materijal</t>
  </si>
  <si>
    <t>- troškove pripremno-završnih radova</t>
  </si>
  <si>
    <t xml:space="preserve">Nakon provedenih pripremnih radova, svih potrebnih rasterećenja i potrebnih osiguranja, demontaže i rušenje na građevini vrše se prema unaprijed utvrđenom redoslijedu dogovorenim sa nadzornim inženjerom na način kojim se ne ugrožava stabilnost zgrade, sigurnost radnika i ljudi koji borave u zgradi. </t>
  </si>
  <si>
    <t>Sva rušenja i demontaže konstruktivnih elemenata treba izvršiti pod nadzorom projektanta i statičara. Kod vršenja proboja ili vođenja instalacija u nosivim konstrukcijama zahvat vršiti maksimalno precizno bez narušavanja nosivih svojstava konstrukcije. Prilikom zahvata na nosivim konstrukcijama obavezno je podupiranje. Sva rušenja, probijanja, bušenja i dubljenja treba u pravilu izvoditi ručnim alatom bez upotrebe vibracionih uređaja, s osobitom pažnjom.</t>
  </si>
  <si>
    <t xml:space="preserve">U cijenu radova trebaju biti uključene sve podupore, skele i privremene (zamjenske konstrukcije) koje osiguravaju stabilnost u toku radova, te se zahtjevi za nadoplate radi izvedbi privremenih konstrukcija neće priznavati kao i svih horizontalni i vertikalni prijenosa materijala dobivenih rušenjem i demontažom, odvozom na privremenu gradilišnu deponiju ili pohranu elemenata na mjesto po dogovoru sa investitorom. To vrijedi i za čišćenje gradilišta i dovođenje javne površine u prvobitno stanje. </t>
  </si>
  <si>
    <t xml:space="preserve">Izvođač snosi sve troškove ponovne dobave ili izrade pojedinih elemenata u slučaju oštećenja ili otuđenja sa gradilišta.  
</t>
  </si>
  <si>
    <t>U slučaju  nastalih šteta, radi nepravodobno zaštićene lokacije na kojoj se vrše rušenja i demontaže, sve troškove nastalih šteta snosi izvođač. Izvođač je dužan striktno se držati mjera zaštite na radu.</t>
  </si>
  <si>
    <t>Ukoliko se atesti za novougrađene materijale ne pribave od isporučioca, dokaz standardne kvalitete treba provesti ispitivanjem iz isporučene vrste prije njezine ugradbe. Ispitivanje pada na teret izvođača.</t>
  </si>
  <si>
    <t>Pregradni zidovi u zatečenim građevinama građeni su od velikoformatnih opekarskih blokova debljine 10cm u produžnom mortu. Dimenzije zidova, debljina, visina, rasponi i ukrute izvedeni su tako da i danas zadovoljavaju uvjete iz Tehničkog propisa za zidane konstrukcije NN 01/07. Svi dodatni slojevi na zatečenim zidovima kao što su produžne žbuke, zatvaranje instalacijskih kanala i popravci koji ulaze u zidarske radove izvesti će se sukladno Tehničkom propisu za zidane konstrukcije NN01/07.</t>
  </si>
  <si>
    <t xml:space="preserve">Izvoditelj radova dužan je za sve materijale koje će upotrebiti za izvedbu izolacija pribaviti odgovarajuće ateste od ovlaštene stručne organizacije ili institucije, odnosno ateste dobivene prilikom kupnje materijala iz trgovačke mreže ne starije od šest mjeseci dostaviti nadzornom inženjeru na uvid. </t>
  </si>
  <si>
    <t xml:space="preserve">Hidroizolaciju treba izvoditi točno prema specifikaciji radova, uputama i preporukama proizvođača kao i tehničkim uvjetima izvođenja. </t>
  </si>
  <si>
    <t xml:space="preserve">Površine na koje se polaže izolacija trebaju biti posve ravne, očišćene od prašine ili drugih nečistoća, dovoljno glatke da izolacija dobro prione uz podlogu. </t>
  </si>
  <si>
    <t>Svi radovi moraju biti u skladu sa zakonski važećim pravilnicima i propisima u građevinarstvu te Hrvatskim normama :</t>
  </si>
  <si>
    <t>Pravilnik o tehničkim normativima za projektiranje i izvođenje završnih radova u građevinarstvu, Sl. list br. 21/90.</t>
  </si>
  <si>
    <t>SUHOMONTAŽNI RADOVI</t>
  </si>
  <si>
    <t>Sve montaže zidova suhom izvedbom izvode se točno prema uputstvu proizvođača sustava. Podkonstrukcije su iz elemenata i na udaljenosti koju za određenu debljinu zida i određenu visinu propisuje proizvođač. Tehnički uvjeti panela za zatvaranje detaljno su obrađeni troškovnikom. Kao izolacija se upotrebljava kamena vuna. Faza izvođenja zida ili parapetnog zida završava potpunom pripremom za završno ličenje.</t>
  </si>
  <si>
    <t>SOBOSLIKARSKI I LIČILAČKI RADOVI</t>
  </si>
  <si>
    <t xml:space="preserve">Svi soboslikarski radovi moraju biti izvedeni stručno i kvalitetno, prema opisima iz stavki troškovnika, prema važećim propisima i svim posebnim uvjetima. </t>
  </si>
  <si>
    <t>Sav materijal koji će se upotrijebiti, kao i pomoćni materijal, rad i pomoćni rad mora u svemu odgovarati standardima, propisima i tehničkim uvjetima i pravilima dobrog zanata.</t>
  </si>
  <si>
    <t>Izvođač je dužan predložiti projektantu i nadzornom inženjeru uzorke, potrebne tonove boja i materijala. Izvoditelj je dužan uzorke svih odabranih materijala izvesti prije početka radova.</t>
  </si>
  <si>
    <t>Izvođač je dužan dobaviti ateste za materijale.</t>
  </si>
  <si>
    <t>Ukoliko izvođač namjerava upotrijebiti druge materijale i tehnologiju od onih navedenih u projektu i troškovniku, dužan je zatražiti suglasnost projektanta i nadzornog inženjera.</t>
  </si>
  <si>
    <t>Soboslikarski radovi će se izvesti prema slijedećoj tehničkoj regulativi:</t>
  </si>
  <si>
    <t>Pravilniku o tehničkim normativima za projektiranje i izvođenje završnih radova u građevinarstvu, Sl. list br. 21/90.</t>
  </si>
  <si>
    <t>U.F2.012 Tehnički uvjeti za izvođenje ličilačkih radova</t>
  </si>
  <si>
    <t>U.F2.013 Tehnički uvjeti za izvođenje soboslikarskih radova</t>
  </si>
  <si>
    <t xml:space="preserve">Tijekom izvođenja radova treba obratiti pažnju na atmosferske prilike. </t>
  </si>
  <si>
    <t>Premazi i obojenja moraju biti postojani na svjetlo i otporni na pranje vodom, a na vanjskim plohama otporni na atmosferalije. Svi soboslikarski radovi moraju se izvesti prema izabranim uzorcima.</t>
  </si>
  <si>
    <t>Izvođač može započeti radove tek kad su iz prostorije odstranjeni svi otpaci i drugo što bi moglo smetati izvedbi.</t>
  </si>
  <si>
    <t>Izvođač je dužan prije početka rada pregledati podloge i ustanoviti da li su podobne za predviđenu obradu. Ako na podlozi postoje bilo kakvi nedostaci koji se mogu odraziti na kvalitetu radova, izvođač je dužan na to upozoriti naručitelja radova jer se naknadno pozivanje na lošu podlogu neće uvažiti. Za sve vrste soboslikarsko-ličilačkih radova podloge moraju biti čiste od prašine i druge prljavštine kao što su: smole, ulja, masti, čađa, gar, bitumen, cement, mort i dr. Bojati ili ličiti dopušteno je samo na suhu i pripremljenu podlogu.</t>
  </si>
  <si>
    <t>Unutrašnji zidovi prostorija prvo se izravnavaju, gletaju specijalnim postavama koje moraju dobro prilijegati na podlogu i nakon sušenja tvoriti vrlo čvrstu podlogu za bojanje disperzivnim bojama.</t>
  </si>
  <si>
    <t>Izvoditelj radova treba upotrijebiti materijale koji u svemu (vrsti, boji i kvaliteti) odgovaraju opisima u troškovniku.</t>
  </si>
  <si>
    <t>Radovi se mogu izvoditi isključivo redoslijedom i postupkom propisanim od strane proizvođača boje.</t>
  </si>
  <si>
    <t>Ličenje unutarnjih zidova izvodi se slijedećim redoslijedom:</t>
  </si>
  <si>
    <t>1. impregnacija - penetrirajući premaz podloge radi konsolidacije,</t>
  </si>
  <si>
    <t>impregnacija - penetrirajući premaz podloge radi konsolidacije,</t>
  </si>
  <si>
    <t>2. kitanje i zatvaranje pojedinačnih rupa,</t>
  </si>
  <si>
    <t>kitanje i zatvaranje pojedinačnih rupa,</t>
  </si>
  <si>
    <t>gletanje - prevlačenje cijele površine ličilačkim kitom,</t>
  </si>
  <si>
    <t>4.  brušenje i otprašivanje,</t>
  </si>
  <si>
    <t>brušenje i otprašivanje,</t>
  </si>
  <si>
    <t>5. dvostruko ličenje - nanošenje boje četkama, valjcima ili prskanjem.</t>
  </si>
  <si>
    <t>dvostruko ličenje - nanošenje boje četkama, valjcima ili prskanjem.</t>
  </si>
  <si>
    <t>Kvaliteta kitanja i ličenja kontrolira se noću ili u zamračenoj prostoriji reflektorom prislonjenim uz plohu zida odnosno stropa.</t>
  </si>
  <si>
    <t xml:space="preserve">Prozore i vrata izvoditi prema Tehničkim propisima za prozore i vrata NN 69/06. </t>
  </si>
  <si>
    <t>-otpornosti na kemikalije i alkalije</t>
  </si>
  <si>
    <t>-otpornosti na mraz</t>
  </si>
  <si>
    <t>-ispitivanju težine, upijanju vode i poroznosti</t>
  </si>
  <si>
    <t>-otpornosti na habanje za podne pločice</t>
  </si>
  <si>
    <t>Prije početka radova izvođač mora obavezno predočiti projektantu pločice na uvid, donijeti uzorke, te nakon dogovora i potpisa projektanta i utvrđivanja na objektu potrebnih površina, nabaviti pločice i pristupiti postavi.</t>
  </si>
  <si>
    <t>Materijal mora odgovarati važećim standardima:</t>
  </si>
  <si>
    <t xml:space="preserve">HRN EN 14411:2008 - Keramičke pločice </t>
  </si>
  <si>
    <t xml:space="preserve">HRN EN 13888:2007 - Mase za fugiranje keramičkih pločica i ploča </t>
  </si>
  <si>
    <t>HRN B.D1.300 Keramičke pločice. Glazirane zidne pločice. Tehnički uvjeti.</t>
  </si>
  <si>
    <t>Keramičke pločice. Glazirane zidne pločice. Tehnički uvjeti.</t>
  </si>
  <si>
    <t>HRN B.D1.305-306 Keramičke pločice. Glazirane podne pločice. Oblik, mjere i klasifikacija.</t>
  </si>
  <si>
    <t>Keramičke pločice. Glazirane podne pločice. Oblik, mjere i klasifikacija.</t>
  </si>
  <si>
    <t>HRN B.D1.322 Keramičke pločice. Fazonski komadi. Oblik, mjere i klasifikacija.</t>
  </si>
  <si>
    <t>Keramičke pločice. Fazonski komadi. Oblik, mjere i klasifikacija.</t>
  </si>
  <si>
    <t>HRN B.D8.001 Keramičke pločice. Ispitivanje otpornosti na mraz.</t>
  </si>
  <si>
    <t>Keramičke pločice. Ispitivanje otpornosti na mraz.</t>
  </si>
  <si>
    <t>HRN B.D8.050 Keramičke pločice. Određivanje otpornosti prema temperaturnim promjenama za pločice specijalne namjene.</t>
  </si>
  <si>
    <t xml:space="preserve">Keramičke pločice. Određivanje otpornosti prema temperaturnim promjenama za </t>
  </si>
  <si>
    <t>HRN B.D8.070 Keramičke pločice. Ispitivanje otpornosti keramičkih neglaz. pločica.</t>
  </si>
  <si>
    <t>Keramičke pločice. Ispitivanje otpornosti keramičkih neglaz. pločica.</t>
  </si>
  <si>
    <t>HRN B.D8.302 Keramičke pločice. Ispitivanje težine, upijanje vode i poroznosti.</t>
  </si>
  <si>
    <t>HRN B.D8.450 Keramičke pločice. Ispitivanje otpornosti glazure.</t>
  </si>
  <si>
    <t>HRN B.D8.460 Keramičke pločice. Ispitivanje otpornosti glazure.</t>
  </si>
  <si>
    <t>HRN B.D9.307 Ispitivanje na savijanje.</t>
  </si>
  <si>
    <t>HRN B.C1.011-015 Cement.</t>
  </si>
  <si>
    <t xml:space="preserve">HRN B.C8.022 Ako se upotrebljava cement van standarda, treba ga ispitati prema 
</t>
  </si>
  <si>
    <t>postojećem standardu</t>
  </si>
  <si>
    <t>HRN U.M8.050 Cementni mort</t>
  </si>
  <si>
    <t>HRN U.F2.011 Ljepilo - uvjeti.</t>
  </si>
  <si>
    <t>RAZNE DOBAVE I MONTAŽE</t>
  </si>
  <si>
    <t>Ova troškovnička grupa obuhvaća dobavu te ugradnju i/ili montažu raznih gotovih interijerskih elemenata i opreme.</t>
  </si>
  <si>
    <t>Materijali, proizvodi, oprema i radovi moraju biti izrađeni u skladu s normama i tehničkim propisima navedenim u projektnoj dokumentaciji. Ako nije navedena niti jedna norma obvezna je primjena odgovarajućih EN (europska norma). Ako se u međuvremenu neka norma ili propis stavi van snage, važit će zamjenjujuća norma ili propis.</t>
  </si>
  <si>
    <t xml:space="preserve">Izvođač može predložiti primjenu priznatih tehničkih pravila (normi) neke inozemne normizacijske ustanove (ISO, EN, DIN, ASTM,...) uz uvjet pisanog obrazloženja i odobrenja nadzornog inženjera. Tu promjenu nadzorni inženjer odobrava uz suglasnost projektanta. </t>
  </si>
  <si>
    <t>Svi dobavljeni proizvodi moraju u cijelosti odgovarati specifikacijama, a montaže detaljnim nacrtima. Sav materijal, pomoćni materijal, rad i pomoćni rad moraju u svemu odgovarati propisima, standardima, tehničkim uvjetima i pravilima dobrog zanata.</t>
  </si>
  <si>
    <t>Izvođač je dužan predložiti projektantu i nadzornom inženjeru uzorke, ogledne proizvode i materijale. Izvoditelj je dužan uzorke svih odabranih materijala izvesti prije početka radova.</t>
  </si>
  <si>
    <t>Sve montaže gotovih proizvoda opreme izvode se isključivo prema uputama proizvođača, te u dogovoru s projektantom i nadzornim inženjerom.</t>
  </si>
  <si>
    <t>Jedinična cijena uključuje sve pripremne i završne radovi, tehnološku razradu svih detalja, postavu i skidanje radne skele, sve posredne i neposredne troškove za rad, materijal, alat i građevinske, ispiranje i otprašivanje površine zida, zaštitu PVC građ. folijom prozorskih stakala, sav potrebni horizontalni i vertikalni prijevoz kao i prijevoz do gradilišta, čišćenje tokom rada, odvoz i zbrinjavanje smeća, završno čišćenje prije primopredaje radova, nadoknadu eventualne štete nastale iz nepažnje na svojim ili tuđim radovima, usklađenje organizacije rada s operativnim planom, primjenu svih mjera zaštite na radu.</t>
  </si>
  <si>
    <t>SVEUKUPNO (C):</t>
  </si>
  <si>
    <t>SVEUKUPNO (D):</t>
  </si>
  <si>
    <t xml:space="preserve">četka za wc </t>
  </si>
  <si>
    <t>ogledalo dim. 50x60 cm</t>
  </si>
  <si>
    <t xml:space="preserve">Tip kao Viega 94270G </t>
  </si>
  <si>
    <t>stojeće elektronske senzorske armature za umivaonik, protuvandalska izvedba s grupnim mrežnim  napajanjem, s prethodno podesivim mehaničkim miješanjem TV+HV, perlatorom s ograničenjem protoka vode, dva gibljiva crijeva R⅜" za priključak vode sa sitima protiv nečistoća i nepovratnim ventilima. Sve kao Geberit Hy Tronic60 ili jednakovrijedan.</t>
  </si>
  <si>
    <t>keramičkog  umivaonika širine 55cm posebne konstrukcije namijenjenog osobama u kolicima sa sifonom skrivenim u zidu,</t>
  </si>
  <si>
    <r>
      <t xml:space="preserve">Prije početka rekonstrukcije, instalacije ukoliko nisu isključene, treba </t>
    </r>
    <r>
      <rPr>
        <b/>
        <sz val="11"/>
        <rFont val="Arial"/>
        <family val="2"/>
      </rPr>
      <t>osloboditi od glavnih instalacijskih vodova</t>
    </r>
    <r>
      <rPr>
        <sz val="11"/>
        <rFont val="Arial"/>
        <family val="2"/>
      </rPr>
      <t>. U cijenu stavke je uračunat potreban rad i materijal presijecanja i prespajanja instalacija.</t>
    </r>
  </si>
  <si>
    <r>
      <rPr>
        <b/>
        <sz val="11"/>
        <rFont val="Arial"/>
        <family val="2"/>
      </rPr>
      <t xml:space="preserve">Pažljivo rušenje unutarnjeg opečnog pregradnog zida prizemlja </t>
    </r>
    <r>
      <rPr>
        <sz val="11"/>
        <rFont val="Arial"/>
        <family val="2"/>
      </rPr>
      <t xml:space="preserve">naznačenog u planu rušenja,  sa svim instalacijama. U cijenu stavke uračunat je sav potreban rad, zaštita i odvoz otpadnog materijala na deponij. Obračun je po m2 srušenog zida. </t>
    </r>
  </si>
  <si>
    <r>
      <rPr>
        <b/>
        <sz val="11"/>
        <rFont val="Arial"/>
        <family val="2"/>
      </rPr>
      <t>Demontaža drvenih vrata sa drvenim dovratnikom i nadsvijetlom</t>
    </r>
    <r>
      <rPr>
        <sz val="11"/>
        <rFont val="Arial"/>
        <family val="2"/>
      </rPr>
      <t>.  U cijenu stavke uračunati sav potreban rad kao i odvoz na deponij - zbrinjavanje otpada. Obračun je po komadu  približnih dimenzija.</t>
    </r>
  </si>
  <si>
    <r>
      <t>Pažljiva demontaža dvostrukih unutarnjih drvenih vratiju sa dovratnikom (liječnička ordinacija)</t>
    </r>
    <r>
      <rPr>
        <sz val="11"/>
        <rFont val="Arial"/>
        <family val="2"/>
      </rPr>
      <t>, te spremanje radi ponovne ugradnje na drugu poziciju</t>
    </r>
    <r>
      <rPr>
        <b/>
        <sz val="11"/>
        <rFont val="Arial"/>
        <family val="2"/>
      </rPr>
      <t xml:space="preserve">. </t>
    </r>
    <r>
      <rPr>
        <sz val="11"/>
        <rFont val="Arial"/>
        <family val="2"/>
      </rPr>
      <t>U cijenu stavke uračunat je sav rad. Obračun je po komadu navedene dimenzije.</t>
    </r>
  </si>
  <si>
    <r>
      <t xml:space="preserve">Demontaža umivaonika.  </t>
    </r>
    <r>
      <rPr>
        <sz val="11"/>
        <rFont val="Arial"/>
        <family val="2"/>
      </rPr>
      <t>U cijenu stavke uračunat je sav rad, te odvoz na deponij. Obračun je po komadu.</t>
    </r>
  </si>
  <si>
    <r>
      <t xml:space="preserve">Demontaža wc školjke s vodokotlićem i pripadajućom cijevi dovoda vode. </t>
    </r>
    <r>
      <rPr>
        <sz val="11"/>
        <rFont val="Arial"/>
        <family val="2"/>
      </rPr>
      <t>U cijenu stavke uračunat je sav rad, te odvoz na deponij. Obračun je po komadu.</t>
    </r>
  </si>
  <si>
    <r>
      <t xml:space="preserve">Demontaža i uklanjanje opreme u kupaonici </t>
    </r>
    <r>
      <rPr>
        <sz val="11"/>
        <rFont val="Arial"/>
        <family val="2"/>
      </rPr>
      <t>(držač wc papira, sapuna, papirnatih ručnika, wc četke). U cijenu stavke uračunat je sav rad, te odvoz na deponij. Obračun je po komplet izvedenoj stavci.</t>
    </r>
  </si>
  <si>
    <r>
      <t xml:space="preserve">Skidanje uljane boje sa zidova paljenjem. </t>
    </r>
    <r>
      <rPr>
        <sz val="11"/>
        <rFont val="Arial"/>
        <family val="2"/>
      </rPr>
      <t>Boja je nanesena u visini od 1,50 m. U cijenu stavke uračunati sav potreban rad i odvoz otpadnog materijala na deponij. Obračun je po m2.</t>
    </r>
  </si>
  <si>
    <r>
      <t xml:space="preserve">Zarezivanje postojećeg terazza na mjestu predviđenom projektom i uklanjanje </t>
    </r>
    <r>
      <rPr>
        <sz val="11"/>
        <rFont val="Arial"/>
        <family val="2"/>
      </rPr>
      <t>sloja terazza s veznim materijalom do hidroizolacije te odvoz otpadnog materijala na deponij. Obračun je po m1 i m2.</t>
    </r>
  </si>
  <si>
    <r>
      <t>Pažljivo proširenje otvora unutarnjeg opečnog pregradnog zida prizemlja naznačenog u planu rušenja (zid prema ordinaciji liječnika)</t>
    </r>
    <r>
      <rPr>
        <sz val="11"/>
        <rFont val="Arial"/>
        <family val="2"/>
      </rPr>
      <t>. Po demontaži dvostrukog dovratnika poduprijeti nadvoj i ukloniti dio zida i nadvoja naznačen u planu rušenja. Obrada zida i nadvoja obračunata je u zidarskim radovima. U cijenu stavke uračunat je sav potreban rad, zaštita i odvoz otpadnog materijala na deponij. Obračun je po m2 srušenog zida.</t>
    </r>
  </si>
  <si>
    <t>m¹</t>
  </si>
  <si>
    <r>
      <t>Izrada cementnog šprica, grube i fine žbuke za zatvaranje šliceva nakon rušenja pregradnih zidova, obrada špaleta i nadvoja nakon proširenja otvora</t>
    </r>
    <r>
      <rPr>
        <sz val="11"/>
        <rFont val="Arial"/>
        <family val="2"/>
      </rPr>
      <t>. Šliceve treba očistiti, navlažiti i izvesti gore navedeni rad. Rubove zidova obraditi profilima. Obračun je po m¹. U cijenu stavke uračunat je sav potreban rad i materijal.</t>
    </r>
  </si>
  <si>
    <r>
      <rPr>
        <b/>
        <sz val="11"/>
        <rFont val="Arial"/>
        <family val="2"/>
      </rPr>
      <t>Dobava i ugradnja montažnog opečnog nadvoja (10x8,5 cm) dužine l=150 cm sa zidarskom obradom (špric gruba i fina žbuka)</t>
    </r>
    <r>
      <rPr>
        <sz val="11"/>
        <rFont val="Arial"/>
        <family val="2"/>
      </rPr>
      <t>.  U cijenu stavke uračunat je sav potreban rad i materijal. Obračun je po komadu.</t>
    </r>
  </si>
  <si>
    <r>
      <t xml:space="preserve">Dobava materijala i nanošenje mase za izravnanje </t>
    </r>
    <r>
      <rPr>
        <sz val="11"/>
        <rFont val="Arial"/>
        <family val="2"/>
      </rPr>
      <t>prije postave završne podne obloge. U cijenu stavke uračunati sav rad i materijal. Obračun je po m2.</t>
    </r>
  </si>
  <si>
    <r>
      <t xml:space="preserve">Dobava i montaža gipskartonskog pregradnog zida d= 10,0 cm (oznaka zida PZ1); </t>
    </r>
    <r>
      <rPr>
        <sz val="11"/>
        <rFont val="Arial"/>
        <family val="2"/>
      </rPr>
      <t>zid se sastoji od profila 50 mm, 4 gipskartonske ploče (2 normalne+ 2 vlagootporne-cementne) i izolacije od kamene vune 50 mm. Zid je visine 3,20 m.  Na mjestima otvora postavljaju se UA profili, a na uglovima se postavljaju kutna ojačanja. U cijenu stavke uračunat je sav potreban rad i materijal za izvođenje u svemu prema uputama proizvođača. Potpuna priprema za završnu obradu. Na vrhu i dnu konstrukcije zida postavlja se tvrda neoprenska masa. Unutar stijene ostaviti otvor za vrata s pripadajućim profilom kojeg definira proizvođač sustava gipskartonskog sustava, veličinu otvora uskladiti s veličinom vratiju. Komplet s podkonstrukcijom, bandažiranjem te kitanjem i brušenjem spojeva do potpune izjednačene površine pripremljene za bojenje. U mokrim čvorovima postaviti vlagootporne cementne ploče. Sve ostale izvedbene detalje usaglasiti sa proizvođačem proizvoda.  Obračun je po m²  izvedenog zida.</t>
    </r>
  </si>
  <si>
    <r>
      <t xml:space="preserve">Dobava materijala i izrada gipskartonske police dim 90x50 cm za nadgradni umivaonik. </t>
    </r>
    <r>
      <rPr>
        <sz val="11"/>
        <rFont val="Arial"/>
        <family val="2"/>
      </rPr>
      <t>Polica se izvodi na podkonstrukciji od Al profila 75 mm. Polica se s krajevima oslanja na Al profile 75 mm koji su učvršćeni za Al oblogu bočnih GK zidova. Polica se zatvara sa 2 vlagootporne gipskartonske GKBI ploče. Završna obrada je mrežica i gletanje po cijeloj površini, odnosno potpuna priprema za završnu obradu - oblaganje keramičkim pločicama. U cijenu stavke uračunat je sav potreban rad i materijal za izvođenje u svemu prema uputama proizvođača.  Obračun je po kom.</t>
    </r>
  </si>
  <si>
    <r>
      <t xml:space="preserve">Dobava i postava parapetnog predzida š=15,0 cm za ugradnju vodokotlića unutar sanitarija za osoblje. </t>
    </r>
    <r>
      <rPr>
        <sz val="11"/>
        <rFont val="Arial"/>
        <family val="2"/>
      </rPr>
      <t>Parapetni zid se sastoji od profila 75 mm , sa oblogom iz Aquapanel indoor cementne ploče ili jednakovrijedne___________________________________. Zid je visine 1,20 m. U cijenu stavke uračunati sav potreban rad i materijal za izvođenje u svemu prema uputama proizvođača.  Završna obrada je mrežica i gletanje po cijeloj površini, odnosno potpuna priprema za završnu obradu - oblaganje keramičkim pločicama. Obračun je po m².</t>
    </r>
  </si>
  <si>
    <r>
      <t xml:space="preserve">Dobava i postava ovješenog gipskartonskog spuštenog stropa s podkonstrukcijom (spuštanje stropa 25,0 cm). </t>
    </r>
    <r>
      <rPr>
        <sz val="11"/>
        <rFont val="Arial"/>
        <family val="2"/>
      </rPr>
      <t>Spušteni strop se učvršćuje neposredno, direktnim ovjesima za međukatnu konstrukciju. Podkonstrukcija je metalna, a sastoji se od nosivih i montažnih profila. Obloga se izvodi gipsanom pločom d=1,25 cm. Spojeve ploča i dilatacije obraditi i izvesti prema uputi Projektanta. Spoj gipsanih ploča sa zidovima (spoj s vidljivim spojem - DF trake ploče ili jednakovrijedno___________________________________) po obodu prostorije izvesti s odmakom, fugom od 1,5 cm. Sve slobodne rubove ploča završiti uredno i pravocrtno (postava bandažne trake). U cijenu uračunati izvedbu otvora za kablove i svih ojačanja za nadgradnu rasvjetu prema projektu. Obračun po m² izvedenog spuštenog stropa sa svim potrebnim otvorima, završno obrađenog za ličenje.</t>
    </r>
  </si>
  <si>
    <r>
      <t xml:space="preserve">Izrada revizijskih otvora i ugradnja revizijskih vratiju u spuštenom stropu </t>
    </r>
    <r>
      <rPr>
        <sz val="11"/>
        <rFont val="Arial"/>
        <family val="2"/>
      </rPr>
      <t>iz gipskartona dim. 30x30 cm. U cijenu stavke uračunat je sav potreban rad i materijal. Obračun je po komadu.</t>
    </r>
  </si>
  <si>
    <r>
      <t xml:space="preserve">Dobava i postava protukliznih podnih pločica dim. 60x60 cm, I kvalitete </t>
    </r>
    <r>
      <rPr>
        <sz val="11"/>
        <rFont val="Arial"/>
        <family val="2"/>
      </rPr>
      <t>po izboru Projektanta. Postava je ljepljenjem. U cijenu stavke uračunat je sav potreban rad i materijal do potpune gotovost. Obračun je po m2.</t>
    </r>
  </si>
  <si>
    <r>
      <t xml:space="preserve">Oblaganje gipskartonskih kupaonskog pulta za postavu umivaonika (u sanitanom čvoru za zaposlene) </t>
    </r>
    <r>
      <rPr>
        <sz val="11"/>
        <rFont val="Arial"/>
        <family val="2"/>
      </rPr>
      <t>keramičkim pločicama I klase, lijepljenjem za podlogu visokofleksibilnim ljepilom; s minimalnim sljubnicama. Oblaganje prati sljubnice zidne postave. Istaknuti rubovi se spajaju brušenjem pločice pod kutem 45◦. Zapunjavanje sljubnica fugir-masom u boji usklađenoj s bojom keramičkih pločica. Dimenzije, boje i uzorci keramičkih zidnih pločica usklađeni s zidnim keramičkim pločicama, po izboru projektanta. Jediničnom cijenom obuhvaćena je nabava, transport, materijal, potrebna sredstva i alati, potreban rad  do potpune gotovost i završno čišćenje opločenih površina. Obračun po m² obložene površine.</t>
    </r>
  </si>
  <si>
    <r>
      <t>Dobava i postava RF profila na spoju različitih vrsta poda.</t>
    </r>
    <r>
      <rPr>
        <sz val="11"/>
        <rFont val="Arial"/>
        <family val="2"/>
      </rPr>
      <t xml:space="preserve"> Izgled lajsne po izboru projektanta. Obračun po m' kompletno postavljene lajsne.</t>
    </r>
  </si>
  <si>
    <r>
      <t>Dobava i postava keramičkog sokla sukladnog podnoj keramici visine 7,0 cm.</t>
    </r>
    <r>
      <rPr>
        <sz val="11"/>
        <rFont val="Arial"/>
        <family val="2"/>
      </rPr>
      <t xml:space="preserve">  Fuge uskladiti s podnim fugama.  U cijenu stavke uračunat je sav potreban rad i materijal do potpune gotovost.  Obračun po m' kompletno postavljenog sokla.</t>
    </r>
  </si>
  <si>
    <r>
      <t xml:space="preserve">Dobava, izrada i ugradnja punih MDF unutarnjih zaokretnih vrata sa dovratnikom </t>
    </r>
    <r>
      <rPr>
        <sz val="11"/>
        <rFont val="Arial"/>
        <family val="2"/>
      </rPr>
      <t>opremljena kvalitetnim okovom i bravom. Vrata se ugrađuju u novi gipskartonski zid debljine 10 cm. Okov je skriven, vrata postaviti u liniju zida, izvesti mogućnost zaključavanja. Vrata su ličena mat lak bojom po izboru Projektanta. Na vanjsku stranu nanosi se aplikacija u svemu prema shemi (ljepljenje ili sl.).  Izvesti prema shemi i točnim izmjerama na građevini. Obračun po komadu vrata u funkciji.</t>
    </r>
  </si>
  <si>
    <r>
      <t xml:space="preserve">Dobava i ugradnja unutarnjih kliznih vrata - shema stolarije V2 i V3. </t>
    </r>
    <r>
      <rPr>
        <sz val="11"/>
        <rFont val="Arial"/>
        <family val="2"/>
      </rPr>
      <t>Nabava i ugradnja jednokrilnih punih i glatkih kliznih vrata s otvaranjem u zid,  opremljenih vodilicom, kutijom za žbukanje i vratnim krilom, sa svim potrebnim elementima i silikonskim brtvenim trakama. Vrata opremiti kvalitetnim okovom, s mogućnošću zaključavanja; materijal, boja, smjer zatvaranja, opis i način ugradnje u svemu prema shemi stolarije, izboru Projektanta i uputama proizvođača. Vrata su ličena mat lak bojom po izboru Projektanta. Na vanjsku stranu nanosi se aplikacija u svemu prema shemi (ljepljenje ili sl.). Izvesti prema shemi i točnim izmjerama na građevini. Obračun je po komadu vrata u funkciji.</t>
    </r>
  </si>
  <si>
    <r>
      <t>Ugradnja ranije demontiranih unutarnjih dvostrukih unutarnjih drvenih vratiju sa dovratnikom (liječnička ordinacija)</t>
    </r>
    <r>
      <rPr>
        <sz val="11"/>
        <rFont val="Arial"/>
        <family val="2"/>
      </rPr>
      <t>. Vrata je potrebno brusiti, sanirati i lakirati lakom usklađenim bojom i kvalitetom ostalim vratima unutar prostora čekaonice. Obračun je po komadu vrata u funkciji.</t>
    </r>
  </si>
  <si>
    <r>
      <t xml:space="preserve">Dobava i montaža kupaonske galanterije. </t>
    </r>
    <r>
      <rPr>
        <sz val="11"/>
        <rFont val="Arial"/>
        <family val="2"/>
      </rPr>
      <t>Točan izbor dogovoriti sa Projektantom.</t>
    </r>
  </si>
  <si>
    <r>
      <t xml:space="preserve">Dobava stropnih LED svjetiljki (2700 K - topla svijetlost) I klase </t>
    </r>
    <r>
      <rPr>
        <sz val="11"/>
        <rFont val="Arial"/>
        <family val="2"/>
      </rPr>
      <t>tipa kao Phillips Hue Pillar (1x5.5 W) ili jednakovrijedno _____________________, bijele boje</t>
    </r>
    <r>
      <rPr>
        <b/>
        <sz val="11"/>
        <rFont val="Arial"/>
        <family val="2"/>
      </rPr>
      <t xml:space="preserve"> </t>
    </r>
    <r>
      <rPr>
        <sz val="11"/>
        <rFont val="Arial"/>
        <family val="2"/>
      </rPr>
      <t>(ugradnja i spajanje svijetiljki obuhvaćeno stavkom unutar elektroprojekta). Točan izbor dogovoriti sa Projektantom.</t>
    </r>
  </si>
  <si>
    <r>
      <t xml:space="preserve">Troškovnik je sastavni dio tehničke dokumentacije (projekta) kojim su definirane pojedinosti izvedbe instalacija. Pri izvedbi radova obavezno je pridržavati se općih i posebnih uvjeta izvođenja. </t>
    </r>
    <r>
      <rPr>
        <b/>
        <sz val="11"/>
        <rFont val="Arial"/>
        <family val="2"/>
      </rPr>
      <t>Svi fazonski komadi, kao što su čelična pocinčana koljena, “T” komadi, redukcije, holenderi, nipli, ne pojavljuju se kao posebne stavke, već su obračunate u m' postavljenog cjevovoda.</t>
    </r>
    <r>
      <rPr>
        <sz val="11"/>
        <rFont val="Arial"/>
        <family val="2"/>
      </rPr>
      <t xml:space="preserve"> Posebno se ne obračunava izolacija  cijevi, bilo da su iste postavljene u zemlji ili zidovima, već je spomenuta izolacija u potrebnoj debljini obuhvaćena u jediničnoj cijeni položenog cjevovoda određenog profila. Kod svih prodora prije ugradnje cijevi potrebno je u centralnom dijelu presjeka staviti dvije gumene brtve.</t>
    </r>
  </si>
  <si>
    <r>
      <rPr>
        <b/>
        <sz val="11"/>
        <rFont val="Arial"/>
        <family val="2"/>
      </rPr>
      <t>Izvedba priključka na postojeću cijev dovoda vode u objektu</t>
    </r>
    <r>
      <rPr>
        <sz val="11"/>
        <rFont val="Arial"/>
        <family val="2"/>
      </rPr>
      <t xml:space="preserve"> sa ugradnjom kuglastog ventila za izolaciju kompletne vode sanitarnog čvora. Stavka uključuje sav potreban rad i materijal.                                                        </t>
    </r>
  </si>
  <si>
    <r>
      <rPr>
        <b/>
        <sz val="11"/>
        <rFont val="Arial"/>
        <family val="2"/>
      </rPr>
      <t>Dobava i montaža troslojnih aluminijsko-plastičnih (PE-RT TypeII/Al/PE-RT TypeII) cijevi</t>
    </r>
    <r>
      <rPr>
        <sz val="11"/>
        <rFont val="Arial"/>
        <family val="2"/>
      </rPr>
      <t xml:space="preserve"> izrađenih sukladno HRN EN ISO 21003-2:2008 i HRN EN ISO 21003-3:2008, sa spajanjem ˝press˝ spojnicama,  za razvod sanitarne hladne i tople vode. Stavka obuhvaća sve potrebne spojnice, redukcije, T-komade i potrebni pričvrsni i zaštitno-izolacijski materijal. Cijevi se isporučuju u palicama te u kolutima sa zaštitnom cijevi i izolacijom ili bez njih. Cijevi hladne i tople vode položene u zidnim usjecima i podu sa  </t>
    </r>
    <r>
      <rPr>
        <b/>
        <sz val="11"/>
        <rFont val="Arial"/>
        <family val="2"/>
      </rPr>
      <t>PE pjenastom izolacijom</t>
    </r>
    <r>
      <rPr>
        <sz val="11"/>
        <rFont val="Arial"/>
        <family val="2"/>
      </rPr>
      <t xml:space="preserve">. </t>
    </r>
  </si>
  <si>
    <r>
      <t xml:space="preserve">Izvršenje tlačne probe kompletnog cjevovoda </t>
    </r>
    <r>
      <rPr>
        <sz val="11"/>
        <rFont val="Arial"/>
        <family val="2"/>
      </rPr>
      <t>uključivo sav materijal i rad te dobava atesta o uspješnoj izvršenoj tlačnoj probi.</t>
    </r>
  </si>
  <si>
    <r>
      <t xml:space="preserve">Ispiranje i dezinfekcija cjevovoda </t>
    </r>
    <r>
      <rPr>
        <sz val="11"/>
        <rFont val="Arial"/>
        <family val="2"/>
      </rPr>
      <t xml:space="preserve"> uključivo sav materijal i rad. Obračun po komplet izvedenoj stavci.</t>
    </r>
  </si>
  <si>
    <r>
      <rPr>
        <b/>
        <sz val="11"/>
        <rFont val="Arial"/>
        <family val="2"/>
      </rPr>
      <t>Dobava, prijenos i montaža zvučno optimiranih troslojnih polipropilenskih (PP-MD) odvodnih cijevi</t>
    </r>
    <r>
      <rPr>
        <sz val="11"/>
        <rFont val="Arial"/>
        <family val="2"/>
      </rPr>
      <t xml:space="preserve"> izrađenih sukladno HRN EN 1451-1:2000, SN4 (S16), za vertikalne i horizontalne razvode te priključke sanitarnih predmeta u podu i/ili zidu, s vodotijesnim natičnim spajanjem, za zvučno poboljšani sistem odvodnje. Stavka uključuje i fazonske komade te potreban pričvrsni pribor i originalne obujmice s gumenim uloškom. </t>
    </r>
  </si>
  <si>
    <r>
      <t xml:space="preserve">Izrada spoja na postojeću temeljnu kanalizaciju odvoda sanitarne otpadne vode. </t>
    </r>
    <r>
      <rPr>
        <sz val="11"/>
        <rFont val="Arial"/>
        <family val="2"/>
      </rPr>
      <t>U cijenu stavke uračunati sav rad i materijal. Obračun po koplet izvedenoj stavci.</t>
    </r>
  </si>
  <si>
    <r>
      <t>Dobava, prijenos i montaža prolaznog podnog sifona od PE-HD</t>
    </r>
    <r>
      <rPr>
        <sz val="11"/>
        <rFont val="Arial"/>
        <family val="2"/>
      </rPr>
      <t xml:space="preserve"> s kromiranom rešetkom 100x100mm s dodatnim fiksiranjem i zaokretnim priključkom d50mm/±135º, razina vode u sifonu ≥50mm, horizontalni izlaz d56mm kapaciteta 1 l/s.</t>
    </r>
    <r>
      <rPr>
        <b/>
        <sz val="11"/>
        <rFont val="Arial"/>
        <family val="2"/>
      </rPr>
      <t xml:space="preserve"> </t>
    </r>
    <r>
      <rPr>
        <sz val="11"/>
        <rFont val="Arial"/>
        <family val="2"/>
      </rPr>
      <t>U cijenu stavke uračunati sav rad i materijal. Obračun po kompletu.</t>
    </r>
  </si>
  <si>
    <r>
      <t xml:space="preserve">Ispitivanje vodonepropusnosti spojeva </t>
    </r>
    <r>
      <rPr>
        <sz val="11"/>
        <rFont val="Arial"/>
        <family val="2"/>
      </rPr>
      <t>izvedene odvodnje, te nakon ispitivanja vodonepropusnosti ispitati funkcionalnost izvedenih cjevovoda. Ispitivanja obavlja ovlaštena tvrtka. Obračun po komplet izvedenoj stavci.</t>
    </r>
  </si>
  <si>
    <r>
      <t xml:space="preserve">Sve stavke trebaju sadržavati dobavu , prijenos i montažu do upotrebe, uz prethodno predočenje uzoraka investitoru, odnosno projektantu. </t>
    </r>
    <r>
      <rPr>
        <sz val="11"/>
        <rFont val="Arial"/>
        <family val="2"/>
      </rPr>
      <t>Sve kompletno izvedeno sa svim veznim i pomoćnim materijalom do uporabne sposobnosti.</t>
    </r>
  </si>
  <si>
    <r>
      <t>Dobava i ugradnja akumulacijskog bojlera zapremnine 5.0 l</t>
    </r>
    <r>
      <rPr>
        <sz val="11"/>
        <rFont val="Arial"/>
        <family val="2"/>
      </rPr>
      <t xml:space="preserve"> (Gornje GT 5U ili jedankovrijedan ____________________________) uključivo sa sigurnosnim ventilom i svim ovijesnim i pričvrsnim elementima. Ugradnja na zidani zid ispod umivaonika. U cijenu stavke uračunati sav rad i materijal do pune funkcionalnosti. Obračun je po komadu.</t>
    </r>
  </si>
  <si>
    <r>
      <t>Izrada šliceva u zidu za postavu dovodne i odvodne instalacije,</t>
    </r>
    <r>
      <rPr>
        <sz val="11"/>
        <rFont val="Arial"/>
        <family val="2"/>
      </rPr>
      <t xml:space="preserve"> te nakon postave cijevi  zatvaranje  mortom te žbukanje do nivoa postojeće žbuke sa rabiciranjem šlica preko rubova kanala , cca 10 cm obostrano. U cijenu stavke uračunat je sav potreban rad i materijal. Obračun je po m¹.</t>
    </r>
  </si>
  <si>
    <t xml:space="preserve">m¹ </t>
  </si>
  <si>
    <r>
      <t>Izrada kanala u postojećem podu.</t>
    </r>
    <r>
      <rPr>
        <sz val="11"/>
        <rFont val="Arial"/>
        <family val="2"/>
      </rPr>
      <t xml:space="preserve"> Potrebno je otvaranje prve ploče u širini od 30  cm za izvedbu kanalizacije te u širini od 20 cm za izvedbu razvoda hladne vode. U stavku uračunati uklanjanje termoizolacije sa estrihom , prve ploče s hidroizolacijom te iskop u šljunčanom nasipu. Cijevi kanalizacije postaviti na sloj pijeskaod 10-6 cm , zatrpati u pijesak i šljunak , izvesti prvu ploču , hidroizolaciju povezati s postojećom, izvesti termoizolaciju te estrihom zatvoriti kanal pripravan za polaganje pločica. Cijevi razvoda sanitarne vode postaviti u pješčanu posteljicu i izvesti slojeve postojećeg poda kako je ranije navedeno u stavci. Obračun je po m</t>
    </r>
    <r>
      <rPr>
        <vertAlign val="superscript"/>
        <sz val="11"/>
        <rFont val="Arial"/>
        <family val="2"/>
      </rPr>
      <t xml:space="preserve">1 </t>
    </r>
    <r>
      <rPr>
        <sz val="11"/>
        <rFont val="Arial"/>
        <family val="2"/>
      </rPr>
      <t>opisane stavke.</t>
    </r>
  </si>
  <si>
    <t>Zakon o normizaciji</t>
  </si>
  <si>
    <t>Zakon o gradnji</t>
  </si>
  <si>
    <t>Zakon o tehničkim zahtjevima za proizvode i ocjeni suglasnosti (NN 158/03) i na temelju čl. 20 tog zakona preuzeti pravilnici:</t>
  </si>
  <si>
    <t xml:space="preserve">3. gletanje - prevlačenje cijele površine ličilačkim kitom, </t>
  </si>
  <si>
    <t>IZOLATERSKI RADOVI UKUPNO:</t>
  </si>
  <si>
    <t>A.III.2.</t>
  </si>
  <si>
    <t>A.I.3.</t>
  </si>
  <si>
    <r>
      <t xml:space="preserve">Pri kalkulaciji ponuda ponuđač treba voditi računa o uvjetu investitora da zgrada za vrijeme radova mora biti dijelom u funkciji, te da se radovi moraju planirati tako da se omogući funkcija kuhinje i blagovanja.
</t>
    </r>
    <r>
      <rPr>
        <sz val="11"/>
        <color indexed="10"/>
        <rFont val="Verdana"/>
        <family val="2"/>
      </rPr>
      <t xml:space="preserve">
</t>
    </r>
  </si>
  <si>
    <t>Zidarske radove izvesti prema Tehničkim propisima za zidane konstrukcije NN 01/07 s pripadajućim normama za materijale koji se ugrađuju.Svi upotrebljeni materijali za izvedbu zidarskih  radova moraju u pogledu kvalitete odgovarati HRN.</t>
  </si>
  <si>
    <r>
      <t>Površine zidova obračunavaju se bez odbijanja otvora manjih od 3 m</t>
    </r>
    <r>
      <rPr>
        <vertAlign val="superscript"/>
        <sz val="11"/>
        <rFont val="Arial"/>
        <family val="2"/>
      </rPr>
      <t>2</t>
    </r>
    <r>
      <rPr>
        <sz val="11"/>
        <rFont val="Arial"/>
        <family val="2"/>
      </rPr>
      <t>, a otvori veći od 3 m</t>
    </r>
    <r>
      <rPr>
        <vertAlign val="superscript"/>
        <sz val="11"/>
        <rFont val="Arial"/>
        <family val="2"/>
      </rPr>
      <t>2</t>
    </r>
    <r>
      <rPr>
        <sz val="11"/>
        <rFont val="Arial"/>
        <family val="2"/>
      </rPr>
      <t xml:space="preserve"> odbijaju se, ali se posebno obračunavaju špalete.</t>
    </r>
  </si>
  <si>
    <r>
      <t>Tehnička svojstva prozora i vrata, ovisno o vrsti prozora odnosno vrata moraju ispunjavati opće i posebne zahtjeve bitne za njihovu krajnju namjenu u građevini i moraju biti specificirana prema normi HRN EN 14351-1:2006</t>
    </r>
    <r>
      <rPr>
        <b/>
        <sz val="11"/>
        <rFont val="Arial"/>
        <family val="2"/>
      </rPr>
      <t xml:space="preserve"> </t>
    </r>
    <r>
      <rPr>
        <sz val="11"/>
        <rFont val="Arial"/>
        <family val="2"/>
      </rPr>
      <t xml:space="preserve"> dok staklo u graditeljstvu mora biti specificirano prema HRN EN 572-9:2005.</t>
    </r>
  </si>
  <si>
    <t>Prilikom izvedbe keramičarskih radova izvođač se mora pridržavati svih uvjeta i opisa iz troškovnika kao i važećih propisa i pravila struke, a posebno HRN U.F2.011/77 - Završni radovi u građevinarstvu, Tehnički uvjeti za izvođenje keramičarskih radova. Zavisno od mjesta ugradbe i stavci troškovnika pločice moraju imati ateste o:</t>
  </si>
  <si>
    <t>Pripremni radovi koje je izvođač dužan izvesti bez posebnog iskaza troškova, a koji ulaze u cijenu zgrade kroz faktor nisu prikazani u posebnim stavkama troškovnika. Ovo se odnosi na izradu plana organizacije gradilišta, organizaciju prilaznih i privremenih puteva, staza, gradilišnih nastambi za radnike, upravu, skladišta, nadstrešnice, te privremene priključke i razvode vodovoda, elektrike, telefona i ostalih instalacija na gradilištu, a za potrebe funkcioniranja gradilišta,  zatim čuvarske službe, uređenja skladišta, radove na osiguranju gradilišta</t>
  </si>
  <si>
    <t>i radnika, za obeštećenja na gradilištu, kao i štete naknade prema trećim osobama, osiguranje prostorija za nadzornu službu, kao i ostale radove koji po pravilu terete izvođača i koji se ne naplaćuju posebno.</t>
  </si>
  <si>
    <r>
      <rPr>
        <b/>
        <sz val="11"/>
        <rFont val="Arial"/>
        <family val="2"/>
      </rPr>
      <t>Čišćenje mjesta rada (sanitarni čvor + čekaonica) u toku izvođenja i po završetku svih radova</t>
    </r>
    <r>
      <rPr>
        <sz val="11"/>
        <rFont val="Arial"/>
        <family val="2"/>
      </rPr>
      <t xml:space="preserve"> da bi se objekt predao investitoru. Obračun po m² netto površine.</t>
    </r>
  </si>
  <si>
    <r>
      <t xml:space="preserve">Dobava i postava zidnih pločica dim. 60x30 cm I kvalitete </t>
    </r>
    <r>
      <rPr>
        <sz val="11"/>
        <rFont val="Arial"/>
        <family val="2"/>
      </rPr>
      <t>po izboru Projektanta do visine h=220 cm (odnosno završava se punom pločicom - uskladiti po odabiru keramike). Postava ljepljenjem, fuga na fugu (poklapanje fuga) i brušenje spojeva pod kutem od 45° (postava bez kutnih profila). U cijenu stavke uračunat je sav potreban rad i materijal do potpune gotovosti. Obračun je po m2.</t>
    </r>
  </si>
  <si>
    <t>B.I.5.</t>
  </si>
  <si>
    <t xml:space="preserve">Stolarski radovi moraju se izvesti solidno i stručno prema važećim propisima i pravilima dobrog zanata. Pri izradi novog elementa, u jediničnu cijenu uračunat je gotov stolarski element sa pripadajućim okovom, ugradnja na građevini, ostakljenjem i završnom obradom onog dijela elementa koji ostaje vidljive teksture drveta. Sav rad, ugrađeni materijal kao i finalni proizvod mora odgovarati važećim tehničkim propisima i normama.Vanjska stolarija obuhvaća prozore i vrata, a unutarnja stolarija obuhvaća unutarnja vrata. Prozor/vrata su jednokrilni ili višekrilni elementi unutar jednog okvira, finalno ličeni lazurom po izboru Investitora sa završnim bezbojnim poliuretanskim mat lakom.
Svi okovi su tradicijski kovani. Stolarski elementi se izrađuju prema shemama i detaljima, te u dogovoru s projektantom i nadzornim konzervatorom, a označavaju se brojem troškovničke stavke. Zaštita od sunca su škure izvedene prema shemi - vanjski sloj izveden na pero i utor. Elementi se postavljaju na "ribež" sa klasičnom profilacijom. Škure se pričvršćuju okovom za kamenu ertu.
</t>
  </si>
  <si>
    <t>B.II.3.</t>
  </si>
  <si>
    <t>C.IV.3.</t>
  </si>
  <si>
    <t>1.8.</t>
  </si>
  <si>
    <t xml:space="preserve"> Proizvod kao Lipovica  SOLAR 700/80 </t>
  </si>
  <si>
    <t>tip kao Caleffi  3/8"</t>
  </si>
  <si>
    <t>Unutarnji/vanjski navoj odrediti na licu mjesta.</t>
  </si>
  <si>
    <t>Cijev PVC Ø100: 3m</t>
  </si>
  <si>
    <t>Regulacija: TIP SCNRB</t>
  </si>
  <si>
    <t>Snaga motora   20/28 W-230V-50Hz</t>
  </si>
  <si>
    <t>Kapacitet  60 m3/h  (120 Pa)</t>
  </si>
  <si>
    <t xml:space="preserve">Model:  Vort  Quadro Range-Micro 100 I </t>
  </si>
  <si>
    <t>Proizvod:  kao "Vortice"-Italia:</t>
  </si>
  <si>
    <t xml:space="preserve">Promjer: d 110 </t>
  </si>
  <si>
    <t xml:space="preserve">ventilacijska zidna protukišna rešetka  d 160 </t>
  </si>
  <si>
    <t>Tlačenje, ispitivanje instalacije, puštanje u probni pogon, funkcionalna proba, balansiranje i regulacija sistema.</t>
  </si>
  <si>
    <r>
      <t xml:space="preserve">Bojenje zidova (žbukani zid, gipskartonski zid) i stropova (gipskarton) </t>
    </r>
    <r>
      <rPr>
        <sz val="11"/>
        <rFont val="Arial"/>
        <family val="2"/>
      </rPr>
      <t xml:space="preserve">eko, perivom,  poludisperzivnom bojom u pastelnom tonu po izboru projektanta (Sto ili jednakovrijedan______________________) za vlažne prostore. Stavka obuhvaća: gletanje glet masom, temeljni premaz (uskladiti s izabranom završnom obradom), komplet sa svim potrebnim fazama rada, završni premaz valjkom u dva sloja. Obračun po m² obojane površine.
</t>
    </r>
  </si>
  <si>
    <t xml:space="preserve">Sav materijal koji će se upotrijebiti, kao i pomoćni materijal, rad i pomoćni rad mora u svemu odgovarati standardima, propisima i tehničkim uvjetima. Tijekom izvođenja radova treba obratiti pažnju na atmosferske prilike. Vanjski radovi se ne smiju izvoditi u slučaju oborina, magle, zraka prezasićenog vlagom, te jakog vjetra i temperature ispod +5°C. Premazi i obojenja moraju biti postojani na svjetlo i otporni na pranje vodom, a na vanjskim plohama otporni na atmosferalije. Svi soboslikarski radovi moraju se izvesti prema izabranim uzorcima. Izvođač je dužan prije početka rada pregledati podloge i ustanoviti da li su sposobne za predviđenu obradu. Ako na podlozi postoje bilo kakvi nedostaci koji se mogu odraziti na kvalitetu radova, izvođač je dužan na to upozoriti naručitelja radova jer se naknadno pozivanje na lošu podlogu neće uvažiti. Izvođač može započeti radove tek kad su iz prostorije odstranjeni svi otpaci i drugo što bi moglo smetati izvedbi. Za sve vrste soboslikarsko-ličilačkih radova podloge moraju biti čiste od prašine i druge prljavštine kao što su: smole, ulja, masti, čađa, gar, bitumen, cement, mort i dr. Bojati ili ličiti dopušteno je samo na suhu i pripremljenu podlogu.
</t>
  </si>
  <si>
    <r>
      <t xml:space="preserve">Dobava i montaža fazonskih komada istog  proizvođača kao i cijevi, bez obzira  na vrstu. </t>
    </r>
    <r>
      <rPr>
        <sz val="11"/>
        <rFont val="Arial"/>
        <family val="2"/>
      </rPr>
      <t>Obračun po komadu ugrađenog fazonskog komada.</t>
    </r>
  </si>
  <si>
    <t>konzolne keramičke  WC školjke (INKER SARA ili jednakovrijedno_________________),</t>
  </si>
  <si>
    <t>ventila DN15 spojenim na dovod vode;</t>
  </si>
  <si>
    <t>gipskartonsku policu obloženu keramikom (građevinsko obrtnički radovi), komplet s  odvodnim koljenom d50 mm i sifonskom brtvom 44/32 mm, pločom s armaturnim priključcima ½" s uključenom zvučnom izolacijom, vijcima za učvršćenje keramike i svim potrebnim pričvrsnim priborom i spojnim materijalom;</t>
  </si>
  <si>
    <t xml:space="preserve"> </t>
  </si>
  <si>
    <t>konzolne keramičke  WC školjke, dužine 70cm s plastičnom daskom od Duroplasta bez poklopca, montažnog instalacijskog elementa za WC školjku visine ugradnje</t>
  </si>
  <si>
    <t>Ponuđeni proizvod:___________________________</t>
  </si>
  <si>
    <t>Zemlja podrijetla:__________________________</t>
  </si>
  <si>
    <t>niskošumnim ugradbenim vodokotlićem za 6/3l ispiranje, izrađenim prema HRN EN 14055:2011 . Instalacijski element je samonosiv za ugradnju u suhomontažnu zidnu ili predzidnu konstrukciju obloženu gipskartonskim pločama, komplet s integriranim kutnim ventilom priključka vode ½", niskošumnim uljevnim ventilom, odvodnim koljenom d90/110 mm sa zvučno izoliranom ubujmicom, spojnim komadom za WC školjku s brtvenim manžetama i setom zvučne izolacije, vijcima za učvršćenje keramike i svim potrebnim priborom za ugradnju prema uputama proizvođača: Sve kao Geberit Duofix ili jednakovrijedno  i odgovarajuća metalna tipka s dodatnim fiksiranjem.</t>
  </si>
  <si>
    <t xml:space="preserve">Uključivo  daska s poklopcem bijele boje od Duroplasta, sa "soft close" tehnologijom, montažnog instalacijskog elementa za WC školjku visine ugradnje 112 cm  s </t>
  </si>
  <si>
    <t>Ugradnja u nosivi zid, komplet s  odvodnim koljenom d50 mm i ugradbenim sifonom, pločom s armaturnim priključcima ½" s uključenom zvučnom izolacijom, vijcima za učvršćenje keramike i svim potrebnim pričvrsnim priborom i spojnim materijalom, stojeće elektronske senzorske armature</t>
  </si>
  <si>
    <t>za umivaonik, protuvandalska izvedba s prethodno podesivim mehaničkim miješanjem TV+HV, perlatorom s ograničenjem protoka vode, dva gibljiva crijeva R⅜" za priključak vode sa sitima protiv nečistoća i nepovratnim ventilima. Sve kao Geberit Hy Tronic60 2 kutna</t>
  </si>
  <si>
    <t>Tip:_______________________________</t>
  </si>
  <si>
    <t>Proizvođač:_________________________</t>
  </si>
  <si>
    <t>keramičkog umivaonika (kao INKER kutni umivaonik 50 cm ili jednakovrijedan ________________________________) s poniklanim samočistećim sifonom s ispustom d32 mm ugradnja u nosivi zid</t>
  </si>
  <si>
    <t>(samo s jedne strane), komplet s  odvodnim koljenom d50 mm i sifonskom brtvom 44/32 mm, pločom s armaturnim priključcima ½" s uključenom zvučnom izolacijom, vijcima za učvršćenje keramike i svim potrebnim pričvrsnim priborom i spojnim materijalom;</t>
  </si>
  <si>
    <t xml:space="preserve">keramičkog umivaonika (kao INKER SARA 50 cm ili jednakovrijedan ________________________________) s poniklanim samočistećim sifonom s ispustom d32 mm ugradnja na </t>
  </si>
  <si>
    <r>
      <t>Iskop niše u nosivom zidu za ugradnju Geberit (ili jednakovrijednog ______________________) ugradbenog kotlića.</t>
    </r>
    <r>
      <rPr>
        <sz val="11"/>
        <rFont val="Arial"/>
        <family val="2"/>
      </rPr>
      <t xml:space="preserve"> U cijenu stavke uračunat je sav potreban rad kao i materijal za obradu za obzidavanje i obradu špric i gruba žbuka. Obračun je po komplet izvedenoj stavci.</t>
    </r>
  </si>
  <si>
    <t>ili tip koji se planira isporučiti (jednakovrijedni):____________</t>
  </si>
  <si>
    <t xml:space="preserve">Toplinski učin prema normi EN442 (dT=48K): 145  W/čl.  </t>
  </si>
  <si>
    <r>
      <rPr>
        <b/>
        <sz val="11"/>
        <rFont val="Arial"/>
        <family val="2"/>
      </rPr>
      <t xml:space="preserve">Nanošenje polimercementne hidroizolacije podova i zidova sanitarnog čvora. </t>
    </r>
    <r>
      <rPr>
        <sz val="11"/>
        <rFont val="Arial"/>
        <family val="2"/>
      </rPr>
      <t xml:space="preserve">Aquafin ili  jednakovrijedan  __________________________________se nanosi po cijeloj površini poda i na zidove u visini od 20 cm. U cijenu stavke uračunat je sav potreban rad i materijal. Obračun je po m2 . Postava u svemu prema uputi proizvođača. Obračun po m² kompletne izvedbe. </t>
    </r>
  </si>
  <si>
    <t xml:space="preserve">Prilikom izvedbe stolarskih radova treba se pridržavati shema i detalja iz projekta kao i uputa projektanta i nadzornog inženjera. Izvoditelj je dužan
da se prilikom izrade stolarije pridržava sljedećih uvjeta:
- svi elementi moraju biti potpuno ravni i međusobno okomiti,
- svi komadi moraju biti očišćeni,
- svu stolariju postavlja izvoditelj stolarije i tom prilikom mora otkloniti eventualne nedostatke, a ugrađuje je izvoditelj građevinskih radova,
- ukoliko postoje neke nejasnoće u nacrtima, izvoditelj ih je dužan otkloniti prije pristupanja poslu.                                                                                                                            </t>
  </si>
  <si>
    <t>Pri izradi stolarskih elemenata treba voditi brigu o zidarskim mjerama koje treba kontrolirati tokom gradnje. Toleranciju za ugradbu izvoditelj mora predvidjeti prema svom iskustvu, odnosno točnosti izvedbe. Način otvaranja (lijevi ili desni) prozora i vrata potrebno je provjeriti na licu mjesta, a sve prema tlocrtima glavnog projekta.</t>
  </si>
  <si>
    <t>Vanjski ličilački radovi ne smiju se izvoditi po lošem vremenu, koje bi moglo štetiti kvaliteti radova (npr. hladnoća, oborine, magla, jak vjetar i sl.).
Zabranjeno je bacati u kanalizaciju i sanitarne uređaje ostatke boje, vapna, gipsa, kita i drugog materijala.
Ličenje unutarnjih zidova izvodi se slijedećim redoslijedom:</t>
  </si>
  <si>
    <t xml:space="preserve">1. impregnacija – penetrirajući premaz podloge radi konsolidacije,
2. kitanje i zatvaranje pojedinačnih rupa,
</t>
  </si>
  <si>
    <t xml:space="preserve">3. gletanje – prevlačenje cijele površine ličilačkim kitom,
4. brušenje i otprašivanje,
5. dvokratno ili trokratno ličenje – nanošenje boje četkama, valjcima ili prskanjem.
Kvaliteta kitanja i ličenja kontrolira se noću ili u zamračenoj prostoriji reflektorom prislonjenim uz plohu zida odnosno stropa.
</t>
  </si>
  <si>
    <t>112 cm  s niskošumnim ugradbenim vodokotlićem za 6/3l ispiranje,izrađenim prema HRN EN 14055:2011 .  Instalacijski element je samonosiv za ugradnju u nosivi zid, komplet s integriranim kutnim ventilom priključka vode ½", niskošumnim uljevnim ventilom, odvodnim koljenom d90/110 mm sa zvučno izoliranom obujmicom, spojnim komadom za WC školjku s brtvenim manžetama i setom zvučne izolacije,</t>
  </si>
  <si>
    <t>vijcima za učvršćenje keramike i svim potrebnim priborom za ugradnju prema uputama proizvođača.  Sve kao Geberit Duofix i odgovarajuća tipka sa senzorom (čeono tipkalo).</t>
  </si>
  <si>
    <t xml:space="preserve">Konačno je moguće čelične nosače obraditi žbukom preko rabic mrežice i tako izjednačiti sa obradom ostatka zida.Obračun je po komplet izvedenoj stavci. U cijenu stavke uračunat je sav potreban rad, zaštita i odvoz otpadnog materijala na deponij. </t>
  </si>
  <si>
    <r>
      <rPr>
        <b/>
        <sz val="11"/>
        <rFont val="Arial"/>
        <family val="2"/>
      </rPr>
      <t xml:space="preserve">Pažljivo proširenje dijela otvora u nosivom zidu prizemlja u širini od 25,0 cm sa izvedbom nadvoja </t>
    </r>
    <r>
      <rPr>
        <sz val="11"/>
        <rFont val="Arial"/>
        <family val="2"/>
      </rPr>
      <t>naznačenog u planu rušenja, debljine zida 65 cm (opeka, kamen). U zidu od pune opeke ili kamena započeti sa štemanjem zida radi izvedbe betonskih ležaja i ugradnje čeličnih profila i to u dvije faze. Najprije ištemati pola debljine zida , uz istovremeno podupiranje postojećeg nadvoja, te zabetonirati ležajeve širine 10 – 15 cm betonom C – 20/25. Potom ugraditi prva dva profila (čel. profili 2 x NPU 120) , te prići štemanju ostatka zida. Po betoniranju ležajeva do pune širine zida ugraditi preostala dva profila (čel. profili 2 x NPU 120). Grupa od prva dva profila povezana je međusobno sa po dva plosna željeza d = 5 mm dimenzije 10 x 30 cm privarena s gornje strane profila , te po dva sa donje strane profila. Nakon toga može se pristupiti</t>
    </r>
  </si>
  <si>
    <t>proširenju postojećeg otvora ispod čeličnih nosača. Također je potrebno plosno željezo prve i druge grupe nosača međusobno privariti sa slobodne donje strane. Ugrađeni U profili ne prijanjaju u potpunosti uz gornji rub, te je potrebno nastalu fugu popuniti cementnim mortom, a zatim ih zakliniti s donje strane i popuniti i nastali razmak između donjeg ruba nosača i betonskog ležeja također cementnim mortom.</t>
  </si>
  <si>
    <t>odgovarajući deponij.</t>
  </si>
  <si>
    <t xml:space="preserve">Uračunati odvoz i zbrinjavanje otpada na </t>
  </si>
  <si>
    <t>A) PRIPREMNI RADOVI I DEMONTAŽE,</t>
  </si>
  <si>
    <t xml:space="preserve"> ZAVRŠNA OBRADA</t>
  </si>
  <si>
    <t>ili tip koji se planira isporučiti (jednakovrijedni):___________</t>
  </si>
  <si>
    <t>B) RADIJATORSKO GRIJANJE -</t>
  </si>
  <si>
    <t xml:space="preserve">     INSTALATERSKI RADOVI</t>
  </si>
  <si>
    <t>SVEUKUPNA REKAPITULACIJA</t>
  </si>
  <si>
    <t>Ponuditelj:</t>
  </si>
  <si>
    <t>Mjesto i vrijeme:</t>
  </si>
  <si>
    <t>UKUPNO (A+B)</t>
  </si>
  <si>
    <t>PDV</t>
  </si>
  <si>
    <t>UKUPNO (A+B+C+D+E)</t>
  </si>
  <si>
    <t>SVEUKUPNO u kn</t>
  </si>
</sst>
</file>

<file path=xl/styles.xml><?xml version="1.0" encoding="utf-8"?>
<styleSheet xmlns="http://schemas.openxmlformats.org/spreadsheetml/2006/main">
  <numFmts count="2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00_);_(* \(#,##0.00\);_(* \-??_);_(@_)"/>
    <numFmt numFmtId="165" formatCode="00000"/>
    <numFmt numFmtId="166" formatCode="0.00;[Red]0.00"/>
    <numFmt numFmtId="167" formatCode="mmm/dd"/>
    <numFmt numFmtId="168" formatCode="dd/mm/yyyy"/>
    <numFmt numFmtId="169" formatCode="[$-41A]d\.\ mmmm\ yyyy\."/>
    <numFmt numFmtId="170" formatCode="0.0"/>
    <numFmt numFmtId="171" formatCode="&quot;Yes&quot;;&quot;Yes&quot;;&quot;No&quot;"/>
    <numFmt numFmtId="172" formatCode="&quot;True&quot;;&quot;True&quot;;&quot;False&quot;"/>
    <numFmt numFmtId="173" formatCode="&quot;On&quot;;&quot;On&quot;;&quot;Off&quot;"/>
    <numFmt numFmtId="174" formatCode="[$€-2]\ #,##0.00_);[Red]\([$€-2]\ #,##0.00\)"/>
    <numFmt numFmtId="175" formatCode="_(* #,##0.00_);_(* \(#,##0.00\);_(* &quot;-&quot;??_);_(@_)"/>
    <numFmt numFmtId="176" formatCode="_-* #,##0.00_-;\-* #,##0.00_-;_-* &quot;-&quot;??_-;_-@_-"/>
    <numFmt numFmtId="177" formatCode="#,##0.000"/>
    <numFmt numFmtId="178" formatCode="_-* #,##0.00_-;\-* #,##0.00_-;_-* &quot; &quot;??_-;_-@_-"/>
    <numFmt numFmtId="179" formatCode="_(&quot;$&quot;* #,##0_);_(&quot;$&quot;* \(#,##0\);_(&quot;$&quot;* &quot;-&quot;_);_(@_)"/>
    <numFmt numFmtId="180" formatCode="_(* #,##0_);_(* \(#,##0\);_(* &quot;-&quot;_);_(@_)"/>
    <numFmt numFmtId="181" formatCode="_(&quot;$&quot;* #,##0.00_);_(&quot;$&quot;* \(#,##0.00\);_(&quot;$&quot;* &quot;-&quot;??_);_(@_)"/>
    <numFmt numFmtId="182" formatCode="#,##0.00\ &quot;kn&quot;"/>
  </numFmts>
  <fonts count="78">
    <font>
      <sz val="10"/>
      <name val="Arial"/>
      <family val="2"/>
    </font>
    <font>
      <sz val="12"/>
      <name val="Calibri"/>
      <family val="2"/>
    </font>
    <font>
      <sz val="12"/>
      <color indexed="10"/>
      <name val="Calibri"/>
      <family val="2"/>
    </font>
    <font>
      <b/>
      <sz val="14"/>
      <name val="Calibri"/>
      <family val="2"/>
    </font>
    <font>
      <sz val="11"/>
      <name val="Calibri"/>
      <family val="2"/>
    </font>
    <font>
      <b/>
      <sz val="11"/>
      <name val="Calibri"/>
      <family val="2"/>
    </font>
    <font>
      <b/>
      <sz val="12"/>
      <name val="Calibri"/>
      <family val="2"/>
    </font>
    <font>
      <sz val="10"/>
      <name val="Calibri"/>
      <family val="2"/>
    </font>
    <font>
      <b/>
      <sz val="36"/>
      <name val="Calibri"/>
      <family val="2"/>
    </font>
    <font>
      <sz val="11"/>
      <color indexed="8"/>
      <name val="Calibri"/>
      <family val="2"/>
    </font>
    <font>
      <sz val="11"/>
      <color indexed="10"/>
      <name val="Calibri"/>
      <family val="2"/>
    </font>
    <font>
      <sz val="11"/>
      <name val="Times New Roman CE"/>
      <family val="0"/>
    </font>
    <font>
      <b/>
      <sz val="18"/>
      <name val="Arial"/>
      <family val="2"/>
    </font>
    <font>
      <b/>
      <sz val="12"/>
      <name val="Arial"/>
      <family val="2"/>
    </font>
    <font>
      <sz val="12"/>
      <name val="Times New Roman CE"/>
      <family val="1"/>
    </font>
    <font>
      <sz val="10"/>
      <name val="Arial CE"/>
      <family val="2"/>
    </font>
    <font>
      <sz val="10"/>
      <name val="MS Sans Serif"/>
      <family val="2"/>
    </font>
    <font>
      <sz val="12"/>
      <color indexed="10"/>
      <name val="Arial"/>
      <family val="2"/>
    </font>
    <font>
      <sz val="12"/>
      <name val="Arial"/>
      <family val="2"/>
    </font>
    <font>
      <sz val="11"/>
      <color indexed="10"/>
      <name val="Arial"/>
      <family val="2"/>
    </font>
    <font>
      <sz val="11"/>
      <name val="Arial"/>
      <family val="2"/>
    </font>
    <font>
      <b/>
      <sz val="11"/>
      <name val="Arial"/>
      <family val="2"/>
    </font>
    <font>
      <sz val="11"/>
      <color indexed="8"/>
      <name val="Arial"/>
      <family val="2"/>
    </font>
    <font>
      <vertAlign val="superscript"/>
      <sz val="11"/>
      <name val="Arial"/>
      <family val="2"/>
    </font>
    <font>
      <b/>
      <sz val="11"/>
      <color indexed="21"/>
      <name val="Arial"/>
      <family val="2"/>
    </font>
    <font>
      <i/>
      <sz val="11"/>
      <color indexed="8"/>
      <name val="Arial"/>
      <family val="2"/>
    </font>
    <font>
      <i/>
      <sz val="11"/>
      <name val="Arial"/>
      <family val="2"/>
    </font>
    <font>
      <b/>
      <sz val="11"/>
      <color indexed="8"/>
      <name val="Arial"/>
      <family val="2"/>
    </font>
    <font>
      <sz val="11"/>
      <color indexed="10"/>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sz val="10"/>
      <color indexed="8"/>
      <name val="Tahoma"/>
      <family val="2"/>
    </font>
    <font>
      <b/>
      <sz val="11"/>
      <color indexed="63"/>
      <name val="Calibri"/>
      <family val="2"/>
    </font>
    <font>
      <b/>
      <sz val="18"/>
      <color indexed="56"/>
      <name val="Cambria"/>
      <family val="2"/>
    </font>
    <font>
      <b/>
      <sz val="11"/>
      <color indexed="8"/>
      <name val="Calibri"/>
      <family val="2"/>
    </font>
    <font>
      <b/>
      <sz val="11"/>
      <color indexed="63"/>
      <name val="Arial"/>
      <family val="2"/>
    </font>
    <font>
      <b/>
      <sz val="11"/>
      <color indexed="23"/>
      <name val="Arial"/>
      <family val="2"/>
    </font>
    <font>
      <b/>
      <sz val="11"/>
      <color indexed="10"/>
      <name val="Arial"/>
      <family val="2"/>
    </font>
    <font>
      <sz val="11"/>
      <color indexed="36"/>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0"/>
      <color theme="1"/>
      <name val="Tahoma"/>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Arial"/>
      <family val="2"/>
    </font>
    <font>
      <b/>
      <sz val="11"/>
      <color theme="1" tint="0.24998000264167786"/>
      <name val="Arial"/>
      <family val="2"/>
    </font>
    <font>
      <b/>
      <sz val="11"/>
      <color theme="0" tint="-0.4999699890613556"/>
      <name val="Arial"/>
      <family val="2"/>
    </font>
    <font>
      <b/>
      <sz val="11"/>
      <color rgb="FFFF0000"/>
      <name val="Arial"/>
      <family val="2"/>
    </font>
    <font>
      <sz val="11"/>
      <color theme="7"/>
      <name val="Arial"/>
      <family val="2"/>
    </font>
    <font>
      <sz val="11"/>
      <color theme="1"/>
      <name val="Arial"/>
      <family val="2"/>
    </font>
    <font>
      <b/>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double">
        <color indexed="9"/>
      </top>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right/>
      <top style="double"/>
      <bottom style="medium"/>
    </border>
    <border>
      <left>
        <color indexed="63"/>
      </left>
      <right>
        <color indexed="63"/>
      </right>
      <top style="medium"/>
      <bottom>
        <color indexed="63"/>
      </bottom>
    </border>
    <border>
      <left/>
      <right/>
      <top/>
      <bottom style="medium"/>
    </border>
    <border>
      <left/>
      <right/>
      <top style="thin"/>
      <bottom/>
    </border>
  </borders>
  <cellStyleXfs count="55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164" fontId="0" fillId="0" borderId="0" applyFill="0" applyBorder="0" applyAlignment="0" applyProtection="0"/>
    <xf numFmtId="41"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 fontId="0" fillId="0" borderId="0">
      <alignment/>
      <protection/>
    </xf>
    <xf numFmtId="176" fontId="11" fillId="0" borderId="0" applyFont="0" applyFill="0" applyBorder="0" applyAlignment="0" applyProtection="0"/>
    <xf numFmtId="4" fontId="0" fillId="0" borderId="0">
      <alignment/>
      <protection/>
    </xf>
    <xf numFmtId="164" fontId="0" fillId="0" borderId="0" applyFill="0" applyBorder="0" applyAlignment="0" applyProtection="0"/>
    <xf numFmtId="4" fontId="0" fillId="0" borderId="0">
      <alignment/>
      <protection/>
    </xf>
    <xf numFmtId="4" fontId="0" fillId="0" borderId="0">
      <alignment/>
      <protection/>
    </xf>
    <xf numFmtId="4" fontId="0" fillId="0" borderId="0">
      <alignment/>
      <protection/>
    </xf>
    <xf numFmtId="4" fontId="0" fillId="0" borderId="0">
      <alignment/>
      <protection/>
    </xf>
    <xf numFmtId="175" fontId="0" fillId="0" borderId="0" applyFont="0" applyFill="0" applyBorder="0" applyAlignment="0" applyProtection="0"/>
    <xf numFmtId="3" fontId="0" fillId="0" borderId="0">
      <alignment/>
      <protection/>
    </xf>
    <xf numFmtId="3" fontId="0" fillId="0" borderId="0">
      <alignment/>
      <protection/>
    </xf>
    <xf numFmtId="44" fontId="0" fillId="0" borderId="0" applyFill="0" applyBorder="0" applyAlignment="0" applyProtection="0"/>
    <xf numFmtId="42" fontId="0" fillId="0" borderId="0" applyFill="0" applyBorder="0" applyAlignment="0" applyProtection="0"/>
    <xf numFmtId="3" fontId="0" fillId="0" borderId="0">
      <alignment/>
      <protection/>
    </xf>
    <xf numFmtId="3" fontId="0" fillId="0" borderId="0">
      <alignment/>
      <protection/>
    </xf>
    <xf numFmtId="14" fontId="0" fillId="0" borderId="0">
      <alignment/>
      <protection/>
    </xf>
    <xf numFmtId="14" fontId="0" fillId="0" borderId="0">
      <alignment/>
      <protection/>
    </xf>
    <xf numFmtId="0" fontId="56" fillId="0" borderId="0" applyNumberFormat="0" applyFill="0" applyBorder="0" applyAlignment="0" applyProtection="0"/>
    <xf numFmtId="2" fontId="0" fillId="0" borderId="0">
      <alignment/>
      <protection/>
    </xf>
    <xf numFmtId="2" fontId="0" fillId="0" borderId="0">
      <alignment/>
      <protection/>
    </xf>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12" fillId="0" borderId="0">
      <alignment/>
      <protection/>
    </xf>
    <xf numFmtId="0" fontId="60" fillId="0" borderId="4" applyNumberFormat="0" applyFill="0" applyAlignment="0" applyProtection="0"/>
    <xf numFmtId="0" fontId="13" fillId="0" borderId="0">
      <alignment/>
      <protection/>
    </xf>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14" fillId="0" borderId="0">
      <alignment horizontal="justify" vertical="top" wrapText="1"/>
      <protection/>
    </xf>
    <xf numFmtId="0" fontId="64" fillId="0" borderId="6" applyNumberFormat="0" applyFill="0" applyAlignment="0" applyProtection="0"/>
    <xf numFmtId="0" fontId="6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6" fillId="0" borderId="0">
      <alignment/>
      <protection/>
    </xf>
    <xf numFmtId="0" fontId="0" fillId="0" borderId="0">
      <alignment/>
      <protection/>
    </xf>
    <xf numFmtId="0" fontId="0" fillId="0" borderId="0">
      <alignment/>
      <protection/>
    </xf>
    <xf numFmtId="0" fontId="16" fillId="0" borderId="0">
      <alignment/>
      <protection/>
    </xf>
    <xf numFmtId="0" fontId="16" fillId="0" borderId="0">
      <alignment/>
      <protection/>
    </xf>
    <xf numFmtId="0" fontId="16" fillId="0" borderId="0">
      <alignment/>
      <protection/>
    </xf>
    <xf numFmtId="0" fontId="15" fillId="0" borderId="0">
      <alignment/>
      <protection/>
    </xf>
    <xf numFmtId="0" fontId="16" fillId="0" borderId="0">
      <alignment/>
      <protection/>
    </xf>
    <xf numFmtId="0" fontId="0" fillId="0" borderId="0">
      <alignment/>
      <protection/>
    </xf>
    <xf numFmtId="0" fontId="16"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16" fillId="0" borderId="0">
      <alignment/>
      <protection/>
    </xf>
    <xf numFmtId="0" fontId="0" fillId="0" borderId="0">
      <alignment/>
      <protection/>
    </xf>
    <xf numFmtId="0" fontId="16"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1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16" fillId="0" borderId="0">
      <alignment/>
      <protection/>
    </xf>
    <xf numFmtId="0" fontId="0"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16" fillId="0" borderId="0">
      <alignment/>
      <protection/>
    </xf>
    <xf numFmtId="0" fontId="0" fillId="0" borderId="0">
      <alignment/>
      <protection/>
    </xf>
    <xf numFmtId="0" fontId="1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16" fillId="0" borderId="0">
      <alignment/>
      <protection/>
    </xf>
    <xf numFmtId="0" fontId="0"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51"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0" fillId="0" borderId="0">
      <alignment/>
      <protection/>
    </xf>
    <xf numFmtId="0" fontId="16" fillId="0" borderId="0">
      <alignment/>
      <protection/>
    </xf>
    <xf numFmtId="0" fontId="16" fillId="0" borderId="0">
      <alignment/>
      <protection/>
    </xf>
    <xf numFmtId="0" fontId="16" fillId="0" borderId="0">
      <alignment/>
      <protection/>
    </xf>
    <xf numFmtId="0" fontId="66" fillId="0" borderId="0">
      <alignment/>
      <protection/>
    </xf>
    <xf numFmtId="0" fontId="16" fillId="0" borderId="0">
      <alignment/>
      <protection/>
    </xf>
    <xf numFmtId="0" fontId="6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0"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0"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16" fillId="0" borderId="0">
      <alignment/>
      <protection/>
    </xf>
    <xf numFmtId="0" fontId="0" fillId="0" borderId="0">
      <alignment/>
      <protection/>
    </xf>
    <xf numFmtId="0" fontId="1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16" fillId="0" borderId="0">
      <alignment/>
      <protection/>
    </xf>
    <xf numFmtId="0" fontId="0"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0"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0"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0"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0"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0"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0"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1" fillId="0" borderId="0">
      <alignment/>
      <protection/>
    </xf>
    <xf numFmtId="0" fontId="0" fillId="0" borderId="0">
      <alignment/>
      <protection/>
    </xf>
    <xf numFmtId="0" fontId="0"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16" fillId="0" borderId="0">
      <alignment/>
      <protection/>
    </xf>
    <xf numFmtId="0" fontId="16" fillId="0" borderId="0">
      <alignment/>
      <protection/>
    </xf>
    <xf numFmtId="0" fontId="0" fillId="0" borderId="0">
      <alignment/>
      <protection/>
    </xf>
    <xf numFmtId="0" fontId="0"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1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0" fillId="0" borderId="0">
      <alignment/>
      <protection/>
    </xf>
    <xf numFmtId="0" fontId="0" fillId="0" borderId="0">
      <alignment/>
      <protection/>
    </xf>
    <xf numFmtId="0" fontId="16" fillId="0" borderId="0">
      <alignment/>
      <protection/>
    </xf>
    <xf numFmtId="0" fontId="16" fillId="0" borderId="0">
      <alignment/>
      <protection/>
    </xf>
    <xf numFmtId="0" fontId="16" fillId="0" borderId="0">
      <alignment/>
      <protection/>
    </xf>
    <xf numFmtId="0" fontId="5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51" fillId="0" borderId="0">
      <alignment/>
      <protection/>
    </xf>
    <xf numFmtId="0" fontId="51" fillId="0" borderId="0">
      <alignment/>
      <protection/>
    </xf>
    <xf numFmtId="0" fontId="0" fillId="0" borderId="0">
      <alignment/>
      <protection/>
    </xf>
    <xf numFmtId="0" fontId="5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51" fillId="0" borderId="0">
      <alignment/>
      <protection/>
    </xf>
    <xf numFmtId="0" fontId="0" fillId="32" borderId="7" applyNumberFormat="0" applyFont="0" applyAlignment="0" applyProtection="0"/>
    <xf numFmtId="0" fontId="0" fillId="0" borderId="0">
      <alignment/>
      <protection/>
    </xf>
    <xf numFmtId="0" fontId="67" fillId="27" borderId="8" applyNumberFormat="0" applyAlignment="0" applyProtection="0"/>
    <xf numFmtId="9" fontId="0" fillId="0" borderId="0" applyFill="0" applyBorder="0" applyAlignment="0" applyProtection="0"/>
    <xf numFmtId="9" fontId="0" fillId="0" borderId="0" applyFill="0" applyBorder="0" applyAlignment="0" applyProtection="0"/>
    <xf numFmtId="9" fontId="9"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0" fillId="0" borderId="10">
      <alignment/>
      <protection/>
    </xf>
    <xf numFmtId="0" fontId="0" fillId="0" borderId="10">
      <alignment/>
      <protection/>
    </xf>
    <xf numFmtId="0" fontId="70" fillId="0" borderId="0" applyNumberFormat="0" applyFill="0" applyBorder="0" applyAlignment="0" applyProtection="0"/>
    <xf numFmtId="176" fontId="11" fillId="0" borderId="0" applyFont="0" applyFill="0" applyBorder="0" applyAlignment="0" applyProtection="0"/>
  </cellStyleXfs>
  <cellXfs count="487">
    <xf numFmtId="0" fontId="0" fillId="0" borderId="0" xfId="0" applyAlignment="1">
      <alignment/>
    </xf>
    <xf numFmtId="0" fontId="2" fillId="0" borderId="0" xfId="0" applyNumberFormat="1" applyFont="1" applyAlignment="1">
      <alignment wrapText="1"/>
    </xf>
    <xf numFmtId="0" fontId="7" fillId="0" borderId="0" xfId="0" applyFont="1" applyAlignment="1">
      <alignment horizontal="center" wrapText="1"/>
    </xf>
    <xf numFmtId="2" fontId="1" fillId="0" borderId="0" xfId="0" applyNumberFormat="1" applyFont="1" applyAlignment="1">
      <alignment horizontal="right" wrapText="1"/>
    </xf>
    <xf numFmtId="0" fontId="1" fillId="0" borderId="0" xfId="0" applyFont="1" applyAlignment="1">
      <alignment horizontal="center" wrapText="1"/>
    </xf>
    <xf numFmtId="0" fontId="2" fillId="0" borderId="0" xfId="0" applyNumberFormat="1" applyFont="1" applyFill="1" applyAlignment="1">
      <alignment wrapText="1"/>
    </xf>
    <xf numFmtId="0" fontId="7" fillId="0" borderId="0" xfId="0" applyFont="1" applyFill="1" applyAlignment="1">
      <alignment horizontal="center" wrapText="1"/>
    </xf>
    <xf numFmtId="2" fontId="1" fillId="0" borderId="0" xfId="0" applyNumberFormat="1" applyFont="1" applyFill="1" applyAlignment="1">
      <alignment horizontal="right" wrapText="1"/>
    </xf>
    <xf numFmtId="0" fontId="1" fillId="0" borderId="0" xfId="0" applyFont="1" applyFill="1" applyAlignment="1">
      <alignment horizontal="center" wrapText="1"/>
    </xf>
    <xf numFmtId="0" fontId="2" fillId="0" borderId="0" xfId="0" applyNumberFormat="1" applyFont="1" applyFill="1" applyBorder="1" applyAlignment="1">
      <alignment wrapText="1"/>
    </xf>
    <xf numFmtId="0" fontId="7" fillId="0" borderId="0" xfId="0" applyFont="1" applyFill="1" applyBorder="1" applyAlignment="1">
      <alignment horizontal="center" wrapText="1"/>
    </xf>
    <xf numFmtId="2" fontId="1" fillId="0" borderId="0" xfId="0" applyNumberFormat="1" applyFont="1" applyFill="1" applyBorder="1" applyAlignment="1">
      <alignment horizontal="right" wrapText="1"/>
    </xf>
    <xf numFmtId="0" fontId="1" fillId="0" borderId="0" xfId="0" applyFont="1" applyFill="1" applyBorder="1" applyAlignment="1">
      <alignment horizontal="center" wrapText="1"/>
    </xf>
    <xf numFmtId="0" fontId="7" fillId="0" borderId="0" xfId="0" applyFont="1" applyBorder="1" applyAlignment="1">
      <alignment horizontal="center" wrapText="1"/>
    </xf>
    <xf numFmtId="2" fontId="1" fillId="0" borderId="0" xfId="0" applyNumberFormat="1" applyFont="1" applyBorder="1" applyAlignment="1">
      <alignment horizontal="right" wrapText="1"/>
    </xf>
    <xf numFmtId="0" fontId="1" fillId="0" borderId="0" xfId="0" applyFont="1" applyBorder="1" applyAlignment="1">
      <alignment horizontal="center" wrapText="1"/>
    </xf>
    <xf numFmtId="0" fontId="3" fillId="0" borderId="0" xfId="0" applyFont="1" applyBorder="1" applyAlignment="1">
      <alignment horizontal="left" vertical="top" wrapText="1" indent="1"/>
    </xf>
    <xf numFmtId="0" fontId="3" fillId="0" borderId="0" xfId="0" applyFont="1" applyBorder="1" applyAlignment="1">
      <alignment horizontal="center" wrapText="1"/>
    </xf>
    <xf numFmtId="0" fontId="6" fillId="0" borderId="0" xfId="0" applyFont="1" applyBorder="1" applyAlignment="1">
      <alignment horizontal="right" wrapText="1"/>
    </xf>
    <xf numFmtId="0" fontId="8" fillId="0" borderId="0" xfId="0" applyFont="1" applyBorder="1" applyAlignment="1">
      <alignment horizontal="center"/>
    </xf>
    <xf numFmtId="0" fontId="6" fillId="0" borderId="0" xfId="0" applyFont="1" applyBorder="1" applyAlignment="1">
      <alignment horizontal="right"/>
    </xf>
    <xf numFmtId="0" fontId="8" fillId="0" borderId="0" xfId="0" applyFont="1" applyBorder="1" applyAlignment="1">
      <alignment/>
    </xf>
    <xf numFmtId="0" fontId="0" fillId="0" borderId="0" xfId="0" applyBorder="1" applyAlignment="1">
      <alignment/>
    </xf>
    <xf numFmtId="0" fontId="6" fillId="0" borderId="0" xfId="0" applyFont="1" applyFill="1" applyBorder="1" applyAlignment="1">
      <alignment horizontal="right" wrapText="1"/>
    </xf>
    <xf numFmtId="0" fontId="8" fillId="0" borderId="0" xfId="0" applyFont="1" applyFill="1" applyBorder="1" applyAlignment="1">
      <alignment horizontal="center" wrapText="1"/>
    </xf>
    <xf numFmtId="0" fontId="1" fillId="0" borderId="0" xfId="0" applyFont="1" applyFill="1" applyAlignment="1">
      <alignment horizontal="left" vertical="top" wrapText="1"/>
    </xf>
    <xf numFmtId="0" fontId="1" fillId="0" borderId="0" xfId="0" applyFont="1" applyFill="1" applyBorder="1" applyAlignment="1">
      <alignment horizontal="left" vertical="top" wrapText="1"/>
    </xf>
    <xf numFmtId="0" fontId="1" fillId="0" borderId="0" xfId="0" applyFont="1" applyAlignment="1">
      <alignment horizontal="left" vertical="top" wrapText="1"/>
    </xf>
    <xf numFmtId="0" fontId="0" fillId="0" borderId="0" xfId="0" applyAlignment="1">
      <alignment horizontal="left" vertical="top"/>
    </xf>
    <xf numFmtId="0" fontId="5" fillId="0" borderId="0" xfId="0" applyFont="1" applyBorder="1" applyAlignment="1">
      <alignment horizontal="left" vertical="top" wrapText="1" indent="1"/>
    </xf>
    <xf numFmtId="0" fontId="10" fillId="0" borderId="0" xfId="0" applyNumberFormat="1" applyFont="1" applyBorder="1" applyAlignment="1">
      <alignment wrapText="1"/>
    </xf>
    <xf numFmtId="0" fontId="4" fillId="0" borderId="0" xfId="0" applyFont="1" applyBorder="1" applyAlignment="1">
      <alignment horizontal="left" vertical="top" wrapText="1"/>
    </xf>
    <xf numFmtId="0" fontId="10" fillId="0" borderId="0" xfId="0" applyNumberFormat="1" applyFont="1" applyBorder="1" applyAlignment="1">
      <alignment horizontal="justify" vertical="top" wrapText="1"/>
    </xf>
    <xf numFmtId="0" fontId="5" fillId="0" borderId="0" xfId="0" applyFont="1" applyBorder="1" applyAlignment="1">
      <alignment vertical="top" wrapText="1"/>
    </xf>
    <xf numFmtId="0" fontId="4" fillId="0" borderId="0" xfId="0" applyFont="1" applyBorder="1" applyAlignment="1">
      <alignment vertical="top" wrapText="1"/>
    </xf>
    <xf numFmtId="0" fontId="70" fillId="0" borderId="0" xfId="0" applyFont="1" applyBorder="1" applyAlignment="1">
      <alignment vertical="top" wrapText="1"/>
    </xf>
    <xf numFmtId="0" fontId="4" fillId="0" borderId="0" xfId="0" applyFont="1" applyBorder="1" applyAlignment="1">
      <alignment horizontal="left" vertical="top" wrapText="1"/>
    </xf>
    <xf numFmtId="0" fontId="17" fillId="0" borderId="0" xfId="0" applyNumberFormat="1" applyFont="1" applyFill="1" applyAlignment="1">
      <alignment wrapText="1"/>
    </xf>
    <xf numFmtId="0" fontId="18" fillId="0" borderId="0" xfId="0" applyFont="1" applyFill="1" applyAlignment="1">
      <alignment horizontal="left" vertical="top" wrapText="1"/>
    </xf>
    <xf numFmtId="2" fontId="18" fillId="0" borderId="0" xfId="0" applyNumberFormat="1" applyFont="1" applyFill="1" applyAlignment="1">
      <alignment horizontal="right" wrapText="1"/>
    </xf>
    <xf numFmtId="0" fontId="18" fillId="0" borderId="0" xfId="0" applyFont="1" applyFill="1" applyAlignment="1">
      <alignment horizontal="center" wrapText="1"/>
    </xf>
    <xf numFmtId="0" fontId="17" fillId="0" borderId="0" xfId="0" applyNumberFormat="1" applyFont="1" applyFill="1" applyBorder="1" applyAlignment="1">
      <alignment wrapText="1"/>
    </xf>
    <xf numFmtId="0" fontId="13" fillId="0" borderId="0" xfId="0" applyFont="1" applyFill="1" applyBorder="1" applyAlignment="1">
      <alignment horizontal="right" wrapText="1"/>
    </xf>
    <xf numFmtId="0" fontId="18" fillId="0" borderId="0" xfId="0" applyFont="1" applyFill="1" applyBorder="1" applyAlignment="1">
      <alignment horizontal="left" vertical="top" wrapText="1"/>
    </xf>
    <xf numFmtId="2" fontId="18" fillId="0" borderId="0" xfId="0" applyNumberFormat="1" applyFont="1" applyFill="1" applyBorder="1" applyAlignment="1">
      <alignment horizontal="right" wrapText="1"/>
    </xf>
    <xf numFmtId="0" fontId="18" fillId="0" borderId="0" xfId="0" applyFont="1" applyFill="1" applyBorder="1" applyAlignment="1">
      <alignment horizontal="center" wrapText="1"/>
    </xf>
    <xf numFmtId="0" fontId="19" fillId="0" borderId="0" xfId="0" applyNumberFormat="1" applyFont="1" applyBorder="1" applyAlignment="1">
      <alignment wrapText="1"/>
    </xf>
    <xf numFmtId="0" fontId="20" fillId="0" borderId="0" xfId="0" applyFont="1" applyBorder="1" applyAlignment="1">
      <alignment horizontal="left" vertical="top" wrapText="1"/>
    </xf>
    <xf numFmtId="2" fontId="18" fillId="0" borderId="0" xfId="0" applyNumberFormat="1" applyFont="1" applyBorder="1" applyAlignment="1">
      <alignment horizontal="right" wrapText="1"/>
    </xf>
    <xf numFmtId="0" fontId="18" fillId="0" borderId="0" xfId="0" applyFont="1" applyBorder="1" applyAlignment="1">
      <alignment horizontal="center" wrapText="1"/>
    </xf>
    <xf numFmtId="0" fontId="19" fillId="0" borderId="0" xfId="0" applyNumberFormat="1" applyFont="1" applyBorder="1" applyAlignment="1">
      <alignment horizontal="justify" vertical="top" wrapText="1"/>
    </xf>
    <xf numFmtId="0" fontId="21" fillId="0" borderId="0" xfId="0" applyFont="1" applyBorder="1" applyAlignment="1">
      <alignment vertical="top" wrapText="1"/>
    </xf>
    <xf numFmtId="0" fontId="13" fillId="0" borderId="0" xfId="0" applyFont="1" applyBorder="1" applyAlignment="1">
      <alignment horizontal="right" wrapText="1"/>
    </xf>
    <xf numFmtId="0" fontId="21" fillId="0" borderId="0" xfId="0" applyFont="1" applyBorder="1" applyAlignment="1">
      <alignment horizontal="left" vertical="top" wrapText="1" indent="1"/>
    </xf>
    <xf numFmtId="0" fontId="20" fillId="0" borderId="0" xfId="0" applyFont="1" applyBorder="1" applyAlignment="1">
      <alignment vertical="top" wrapText="1"/>
    </xf>
    <xf numFmtId="0" fontId="13" fillId="0" borderId="0" xfId="0" applyFont="1" applyBorder="1" applyAlignment="1">
      <alignment horizontal="right"/>
    </xf>
    <xf numFmtId="0" fontId="17" fillId="0" borderId="0" xfId="0" applyNumberFormat="1" applyFont="1" applyAlignment="1">
      <alignment wrapText="1"/>
    </xf>
    <xf numFmtId="0" fontId="18" fillId="0" borderId="0" xfId="0" applyFont="1" applyAlignment="1">
      <alignment horizontal="left" vertical="top" wrapText="1"/>
    </xf>
    <xf numFmtId="2" fontId="18" fillId="0" borderId="0" xfId="0" applyNumberFormat="1" applyFont="1" applyAlignment="1">
      <alignment horizontal="right" wrapText="1"/>
    </xf>
    <xf numFmtId="0" fontId="18" fillId="0" borderId="0" xfId="0" applyFont="1" applyAlignment="1">
      <alignment horizontal="center" wrapText="1"/>
    </xf>
    <xf numFmtId="0" fontId="20" fillId="0" borderId="0" xfId="0" applyFont="1" applyAlignment="1">
      <alignment/>
    </xf>
    <xf numFmtId="0" fontId="21" fillId="0" borderId="0" xfId="457" applyFont="1" applyFill="1" applyAlignment="1">
      <alignment horizontal="left" wrapText="1"/>
      <protection/>
    </xf>
    <xf numFmtId="0" fontId="20" fillId="0" borderId="0" xfId="457" applyFont="1" applyFill="1" applyAlignment="1">
      <alignment horizontal="left"/>
      <protection/>
    </xf>
    <xf numFmtId="0" fontId="20" fillId="0" borderId="0" xfId="457" applyFont="1" applyFill="1">
      <alignment/>
      <protection/>
    </xf>
    <xf numFmtId="176" fontId="20" fillId="0" borderId="0" xfId="551" applyFont="1" applyFill="1" applyAlignment="1">
      <alignment/>
    </xf>
    <xf numFmtId="0" fontId="20" fillId="0" borderId="0" xfId="0" applyFont="1" applyAlignment="1">
      <alignment horizontal="left" vertical="top"/>
    </xf>
    <xf numFmtId="0" fontId="20" fillId="0" borderId="0" xfId="0" applyFont="1" applyBorder="1" applyAlignment="1">
      <alignment horizontal="justify" vertical="top" wrapText="1"/>
    </xf>
    <xf numFmtId="0" fontId="20" fillId="0" borderId="0" xfId="0" applyFont="1" applyBorder="1" applyAlignment="1">
      <alignment horizontal="justify" vertical="top"/>
    </xf>
    <xf numFmtId="0" fontId="21" fillId="0" borderId="11" xfId="0" applyFont="1" applyBorder="1" applyAlignment="1">
      <alignment horizontal="center" vertical="top"/>
    </xf>
    <xf numFmtId="0" fontId="71" fillId="0" borderId="12" xfId="0" applyFont="1" applyFill="1" applyBorder="1" applyAlignment="1">
      <alignment horizontal="center" vertical="center"/>
    </xf>
    <xf numFmtId="2" fontId="71" fillId="0" borderId="12" xfId="0" applyNumberFormat="1" applyFont="1" applyFill="1" applyBorder="1" applyAlignment="1">
      <alignment horizontal="center"/>
    </xf>
    <xf numFmtId="164" fontId="71" fillId="0" borderId="12" xfId="42" applyFont="1" applyFill="1" applyBorder="1" applyAlignment="1" applyProtection="1">
      <alignment wrapText="1"/>
      <protection/>
    </xf>
    <xf numFmtId="0" fontId="71" fillId="0" borderId="13" xfId="0" applyFont="1" applyBorder="1" applyAlignment="1">
      <alignment/>
    </xf>
    <xf numFmtId="0" fontId="24" fillId="0" borderId="0" xfId="0" applyFont="1" applyAlignment="1">
      <alignment horizontal="center" vertical="top"/>
    </xf>
    <xf numFmtId="0" fontId="71" fillId="0" borderId="0" xfId="0" applyFont="1" applyFill="1" applyAlignment="1">
      <alignment horizontal="center" vertical="center"/>
    </xf>
    <xf numFmtId="2" fontId="71" fillId="0" borderId="0" xfId="0" applyNumberFormat="1" applyFont="1" applyFill="1" applyAlignment="1">
      <alignment horizontal="center"/>
    </xf>
    <xf numFmtId="164" fontId="71" fillId="0" borderId="0" xfId="42" applyFont="1" applyFill="1" applyBorder="1" applyAlignment="1" applyProtection="1">
      <alignment wrapText="1"/>
      <protection/>
    </xf>
    <xf numFmtId="0" fontId="71" fillId="0" borderId="0" xfId="0" applyFont="1" applyAlignment="1">
      <alignment/>
    </xf>
    <xf numFmtId="0" fontId="20" fillId="0" borderId="0" xfId="0" applyFont="1" applyAlignment="1">
      <alignment horizontal="justify" vertical="top"/>
    </xf>
    <xf numFmtId="0" fontId="20" fillId="0" borderId="0" xfId="0" applyFont="1" applyFill="1" applyAlignment="1">
      <alignment horizontal="right" wrapText="1"/>
    </xf>
    <xf numFmtId="0" fontId="72" fillId="0" borderId="0" xfId="0" applyFont="1" applyFill="1" applyBorder="1" applyAlignment="1">
      <alignment horizontal="left" vertical="top"/>
    </xf>
    <xf numFmtId="0" fontId="20" fillId="0" borderId="0" xfId="0" applyFont="1" applyFill="1" applyBorder="1" applyAlignment="1">
      <alignment horizontal="justify" vertical="top"/>
    </xf>
    <xf numFmtId="0" fontId="20" fillId="0" borderId="0" xfId="0" applyFont="1" applyFill="1" applyAlignment="1">
      <alignment/>
    </xf>
    <xf numFmtId="0" fontId="20" fillId="0" borderId="0" xfId="0" applyFont="1" applyFill="1" applyAlignment="1">
      <alignment horizontal="center" vertical="center"/>
    </xf>
    <xf numFmtId="4" fontId="20" fillId="0" borderId="0" xfId="0" applyNumberFormat="1" applyFont="1" applyAlignment="1">
      <alignment horizontal="right" wrapText="1"/>
    </xf>
    <xf numFmtId="0" fontId="20" fillId="0" borderId="0" xfId="0" applyFont="1" applyAlignment="1">
      <alignment horizontal="center" wrapText="1"/>
    </xf>
    <xf numFmtId="175" fontId="20" fillId="0" borderId="0" xfId="42" applyNumberFormat="1" applyFont="1" applyAlignment="1">
      <alignment horizontal="right" wrapText="1"/>
    </xf>
    <xf numFmtId="0" fontId="73" fillId="0" borderId="0" xfId="0" applyFont="1" applyFill="1" applyAlignment="1">
      <alignment horizontal="center" vertical="top"/>
    </xf>
    <xf numFmtId="2" fontId="20" fillId="0" borderId="0" xfId="0" applyNumberFormat="1" applyFont="1" applyFill="1" applyAlignment="1">
      <alignment horizontal="center"/>
    </xf>
    <xf numFmtId="0" fontId="71" fillId="0" borderId="0" xfId="0" applyFont="1" applyFill="1" applyAlignment="1">
      <alignment/>
    </xf>
    <xf numFmtId="0" fontId="21" fillId="0" borderId="0" xfId="0" applyFont="1" applyFill="1" applyBorder="1" applyAlignment="1">
      <alignment horizontal="justify" vertical="top"/>
    </xf>
    <xf numFmtId="0" fontId="73" fillId="0" borderId="0" xfId="0" applyFont="1" applyAlignment="1">
      <alignment horizontal="center" vertical="top"/>
    </xf>
    <xf numFmtId="0" fontId="72" fillId="0" borderId="0" xfId="0" applyFont="1" applyBorder="1" applyAlignment="1">
      <alignment horizontal="left" vertical="top"/>
    </xf>
    <xf numFmtId="4" fontId="71" fillId="0" borderId="0" xfId="0" applyNumberFormat="1" applyFont="1" applyAlignment="1">
      <alignment horizontal="right" wrapText="1"/>
    </xf>
    <xf numFmtId="0" fontId="71" fillId="0" borderId="0" xfId="0" applyFont="1" applyAlignment="1">
      <alignment horizontal="center" wrapText="1"/>
    </xf>
    <xf numFmtId="175" fontId="71" fillId="0" borderId="0" xfId="42" applyNumberFormat="1" applyFont="1" applyAlignment="1">
      <alignment horizontal="right" wrapText="1"/>
    </xf>
    <xf numFmtId="4" fontId="20" fillId="0" borderId="13" xfId="0" applyNumberFormat="1" applyFont="1" applyBorder="1" applyAlignment="1">
      <alignment/>
    </xf>
    <xf numFmtId="0" fontId="20" fillId="0" borderId="0" xfId="0" applyFont="1" applyAlignment="1">
      <alignment horizontal="center"/>
    </xf>
    <xf numFmtId="0" fontId="71" fillId="0" borderId="0" xfId="0" applyFont="1" applyAlignment="1">
      <alignment horizontal="center"/>
    </xf>
    <xf numFmtId="0" fontId="20" fillId="0" borderId="12" xfId="0" applyFont="1" applyBorder="1" applyAlignment="1">
      <alignment/>
    </xf>
    <xf numFmtId="0" fontId="25" fillId="0" borderId="11" xfId="116" applyFont="1" applyBorder="1" applyAlignment="1">
      <alignment horizontal="center" vertical="center"/>
      <protection/>
    </xf>
    <xf numFmtId="2" fontId="25" fillId="0" borderId="12" xfId="116" applyNumberFormat="1" applyFont="1" applyBorder="1" applyAlignment="1">
      <alignment horizontal="right" vertical="center"/>
      <protection/>
    </xf>
    <xf numFmtId="4" fontId="25" fillId="0" borderId="12" xfId="116" applyNumberFormat="1" applyFont="1" applyBorder="1" applyAlignment="1">
      <alignment horizontal="right" vertical="center"/>
      <protection/>
    </xf>
    <xf numFmtId="4" fontId="26" fillId="0" borderId="13" xfId="116" applyNumberFormat="1" applyFont="1" applyBorder="1" applyAlignment="1">
      <alignment horizontal="right" vertical="center"/>
      <protection/>
    </xf>
    <xf numFmtId="0" fontId="21" fillId="0" borderId="12" xfId="0" applyFont="1" applyBorder="1" applyAlignment="1">
      <alignment horizontal="justify" vertical="top" wrapText="1"/>
    </xf>
    <xf numFmtId="0" fontId="21" fillId="0" borderId="12" xfId="0" applyFont="1" applyFill="1" applyBorder="1" applyAlignment="1">
      <alignment horizontal="center" vertical="center"/>
    </xf>
    <xf numFmtId="2" fontId="21" fillId="0" borderId="12" xfId="0" applyNumberFormat="1" applyFont="1" applyFill="1" applyBorder="1" applyAlignment="1">
      <alignment horizontal="center"/>
    </xf>
    <xf numFmtId="0" fontId="21" fillId="0" borderId="12" xfId="0" applyFont="1" applyBorder="1" applyAlignment="1">
      <alignment/>
    </xf>
    <xf numFmtId="0" fontId="21" fillId="0" borderId="13" xfId="0" applyFont="1" applyBorder="1" applyAlignment="1">
      <alignment/>
    </xf>
    <xf numFmtId="0" fontId="74" fillId="0" borderId="0" xfId="0" applyFont="1" applyAlignment="1">
      <alignment horizontal="justify" vertical="top"/>
    </xf>
    <xf numFmtId="0" fontId="71" fillId="0" borderId="0" xfId="0" applyFont="1" applyFill="1" applyAlignment="1">
      <alignment horizontal="justify" vertical="top" wrapText="1"/>
    </xf>
    <xf numFmtId="0" fontId="71" fillId="0" borderId="0" xfId="0" applyFont="1" applyFill="1" applyAlignment="1">
      <alignment horizontal="right" wrapText="1"/>
    </xf>
    <xf numFmtId="0" fontId="21" fillId="0" borderId="0" xfId="0" applyFont="1" applyBorder="1" applyAlignment="1">
      <alignment horizontal="left" vertical="top"/>
    </xf>
    <xf numFmtId="4" fontId="20" fillId="0" borderId="0" xfId="0" applyNumberFormat="1" applyFont="1" applyFill="1" applyAlignment="1">
      <alignment horizontal="right" wrapText="1"/>
    </xf>
    <xf numFmtId="0" fontId="20" fillId="0" borderId="0" xfId="0" applyFont="1" applyAlignment="1">
      <alignment horizontal="right" wrapText="1"/>
    </xf>
    <xf numFmtId="4" fontId="71" fillId="0" borderId="0" xfId="0" applyNumberFormat="1" applyFont="1" applyFill="1" applyAlignment="1">
      <alignment horizontal="right" wrapText="1"/>
    </xf>
    <xf numFmtId="0" fontId="71" fillId="0" borderId="0" xfId="0" applyFont="1" applyAlignment="1">
      <alignment horizontal="right" wrapText="1"/>
    </xf>
    <xf numFmtId="2" fontId="20" fillId="0" borderId="0" xfId="0" applyNumberFormat="1" applyFont="1" applyFill="1" applyBorder="1" applyAlignment="1">
      <alignment horizontal="center"/>
    </xf>
    <xf numFmtId="164" fontId="20" fillId="0" borderId="0" xfId="42" applyFont="1" applyFill="1" applyBorder="1" applyAlignment="1" applyProtection="1">
      <alignment horizontal="center" wrapText="1"/>
      <protection/>
    </xf>
    <xf numFmtId="0" fontId="21" fillId="0" borderId="0" xfId="0" applyFont="1" applyAlignment="1">
      <alignment horizontal="center" vertical="top"/>
    </xf>
    <xf numFmtId="0" fontId="20" fillId="0" borderId="0" xfId="0" applyFont="1" applyFill="1" applyAlignment="1">
      <alignment horizontal="center"/>
    </xf>
    <xf numFmtId="4" fontId="20" fillId="0" borderId="0" xfId="0" applyNumberFormat="1" applyFont="1" applyAlignment="1">
      <alignment horizontal="center" wrapText="1"/>
    </xf>
    <xf numFmtId="0" fontId="71" fillId="0" borderId="0" xfId="0" applyFont="1" applyBorder="1" applyAlignment="1">
      <alignment horizontal="justify" vertical="top"/>
    </xf>
    <xf numFmtId="0" fontId="71" fillId="0" borderId="0" xfId="0" applyFont="1" applyFill="1" applyBorder="1" applyAlignment="1">
      <alignment horizontal="justify" vertical="top"/>
    </xf>
    <xf numFmtId="0" fontId="75" fillId="0" borderId="12" xfId="0" applyFont="1" applyFill="1" applyBorder="1" applyAlignment="1">
      <alignment horizontal="center" vertical="center"/>
    </xf>
    <xf numFmtId="2" fontId="75" fillId="0" borderId="12" xfId="0" applyNumberFormat="1" applyFont="1" applyFill="1" applyBorder="1" applyAlignment="1">
      <alignment horizontal="center"/>
    </xf>
    <xf numFmtId="4" fontId="71" fillId="0" borderId="0" xfId="0" applyNumberFormat="1" applyFont="1" applyFill="1" applyAlignment="1">
      <alignment horizontal="center" wrapText="1"/>
    </xf>
    <xf numFmtId="164" fontId="21" fillId="0" borderId="12" xfId="42" applyFont="1" applyFill="1" applyBorder="1" applyAlignment="1" applyProtection="1">
      <alignment wrapText="1"/>
      <protection/>
    </xf>
    <xf numFmtId="4" fontId="21" fillId="0" borderId="13" xfId="0" applyNumberFormat="1" applyFont="1" applyFill="1" applyBorder="1" applyAlignment="1">
      <alignment horizontal="center" wrapText="1"/>
    </xf>
    <xf numFmtId="0" fontId="21" fillId="0" borderId="0" xfId="0" applyFont="1" applyAlignment="1">
      <alignment/>
    </xf>
    <xf numFmtId="0" fontId="74" fillId="0" borderId="0" xfId="0" applyFont="1" applyBorder="1" applyAlignment="1">
      <alignment horizontal="left" vertical="top"/>
    </xf>
    <xf numFmtId="0" fontId="74" fillId="0" borderId="0" xfId="0" applyFont="1" applyFill="1" applyBorder="1" applyAlignment="1">
      <alignment horizontal="justify" vertical="top" wrapText="1"/>
    </xf>
    <xf numFmtId="0" fontId="20" fillId="0" borderId="0" xfId="0" applyFont="1" applyFill="1" applyBorder="1" applyAlignment="1">
      <alignment horizontal="justify" vertical="top" wrapText="1"/>
    </xf>
    <xf numFmtId="0" fontId="71" fillId="0" borderId="0" xfId="0" applyFont="1" applyFill="1" applyBorder="1" applyAlignment="1">
      <alignment horizontal="justify" vertical="top" wrapText="1"/>
    </xf>
    <xf numFmtId="164" fontId="20" fillId="0" borderId="0" xfId="42" applyFont="1" applyFill="1" applyBorder="1" applyAlignment="1" applyProtection="1">
      <alignment wrapText="1"/>
      <protection/>
    </xf>
    <xf numFmtId="4" fontId="20" fillId="0" borderId="0" xfId="0" applyNumberFormat="1" applyFont="1" applyFill="1" applyAlignment="1">
      <alignment horizontal="center" wrapText="1"/>
    </xf>
    <xf numFmtId="0" fontId="0" fillId="0" borderId="0" xfId="0" applyFont="1" applyAlignment="1">
      <alignment/>
    </xf>
    <xf numFmtId="0" fontId="21" fillId="0" borderId="0" xfId="0" applyFont="1" applyFill="1" applyBorder="1" applyAlignment="1">
      <alignment horizontal="justify" vertical="top" wrapText="1"/>
    </xf>
    <xf numFmtId="0" fontId="24" fillId="0" borderId="0" xfId="0" applyFont="1" applyAlignment="1">
      <alignment horizontal="justify" vertical="top"/>
    </xf>
    <xf numFmtId="0" fontId="20" fillId="0" borderId="0" xfId="0" applyFont="1" applyFill="1" applyAlignment="1">
      <alignment horizontal="justify" vertical="top" wrapText="1"/>
    </xf>
    <xf numFmtId="4" fontId="20" fillId="0" borderId="0" xfId="0" applyNumberFormat="1" applyFont="1" applyFill="1" applyAlignment="1">
      <alignment horizontal="center" vertical="center"/>
    </xf>
    <xf numFmtId="4" fontId="71" fillId="0" borderId="0" xfId="0" applyNumberFormat="1" applyFont="1" applyFill="1" applyAlignment="1">
      <alignment horizontal="center" vertical="center" wrapText="1"/>
    </xf>
    <xf numFmtId="2" fontId="71" fillId="0" borderId="0" xfId="0" applyNumberFormat="1" applyFont="1" applyFill="1" applyAlignment="1">
      <alignment horizontal="center" wrapText="1"/>
    </xf>
    <xf numFmtId="0" fontId="71" fillId="0" borderId="0" xfId="0" applyFont="1" applyFill="1" applyAlignment="1">
      <alignment horizontal="center" vertical="top" wrapText="1"/>
    </xf>
    <xf numFmtId="2" fontId="71" fillId="0" borderId="0" xfId="0" applyNumberFormat="1" applyFont="1" applyFill="1" applyAlignment="1">
      <alignment horizontal="center" vertical="center" wrapText="1"/>
    </xf>
    <xf numFmtId="0" fontId="10" fillId="0" borderId="0" xfId="0" applyNumberFormat="1" applyFont="1" applyFill="1" applyAlignment="1">
      <alignment wrapText="1"/>
    </xf>
    <xf numFmtId="0" fontId="4" fillId="0" borderId="0" xfId="0" applyFont="1" applyFill="1" applyAlignment="1">
      <alignment horizontal="left" vertical="top" wrapText="1"/>
    </xf>
    <xf numFmtId="0" fontId="4" fillId="0" borderId="0" xfId="0" applyFont="1" applyFill="1" applyAlignment="1">
      <alignment horizontal="center" wrapText="1"/>
    </xf>
    <xf numFmtId="2" fontId="4" fillId="0" borderId="0" xfId="0" applyNumberFormat="1" applyFont="1" applyFill="1" applyAlignment="1">
      <alignment horizontal="right" wrapText="1"/>
    </xf>
    <xf numFmtId="0" fontId="10" fillId="0" borderId="0" xfId="0" applyNumberFormat="1" applyFont="1" applyFill="1" applyBorder="1" applyAlignment="1">
      <alignment wrapText="1"/>
    </xf>
    <xf numFmtId="0" fontId="5" fillId="0" borderId="0" xfId="0" applyFont="1" applyFill="1" applyBorder="1" applyAlignment="1">
      <alignment horizontal="right" wrapText="1"/>
    </xf>
    <xf numFmtId="0" fontId="5" fillId="0" borderId="0" xfId="0" applyFont="1" applyFill="1" applyBorder="1" applyAlignment="1">
      <alignment horizontal="center" wrapText="1"/>
    </xf>
    <xf numFmtId="0" fontId="20" fillId="0" borderId="0" xfId="0" applyFont="1" applyBorder="1" applyAlignment="1">
      <alignment/>
    </xf>
    <xf numFmtId="0" fontId="4" fillId="0" borderId="0" xfId="0" applyFont="1" applyFill="1" applyBorder="1" applyAlignment="1">
      <alignment horizontal="left" vertical="top" wrapText="1"/>
    </xf>
    <xf numFmtId="0" fontId="4" fillId="0" borderId="0" xfId="0" applyFont="1" applyFill="1" applyBorder="1" applyAlignment="1">
      <alignment horizontal="center" wrapText="1"/>
    </xf>
    <xf numFmtId="2" fontId="4" fillId="0" borderId="0" xfId="0" applyNumberFormat="1" applyFont="1" applyFill="1" applyBorder="1" applyAlignment="1">
      <alignment horizontal="right" wrapText="1"/>
    </xf>
    <xf numFmtId="0" fontId="4" fillId="0" borderId="0" xfId="0" applyFont="1" applyBorder="1" applyAlignment="1">
      <alignment horizontal="center" wrapText="1"/>
    </xf>
    <xf numFmtId="2" fontId="4" fillId="0" borderId="0" xfId="0" applyNumberFormat="1" applyFont="1" applyBorder="1" applyAlignment="1">
      <alignment horizontal="right" wrapText="1"/>
    </xf>
    <xf numFmtId="0" fontId="5" fillId="0" borderId="0" xfId="0" applyFont="1" applyBorder="1" applyAlignment="1">
      <alignment horizontal="center" wrapText="1"/>
    </xf>
    <xf numFmtId="0" fontId="5" fillId="0" borderId="0" xfId="0" applyFont="1" applyBorder="1" applyAlignment="1">
      <alignment horizontal="right" wrapText="1"/>
    </xf>
    <xf numFmtId="0" fontId="5" fillId="0" borderId="0" xfId="0" applyFont="1" applyBorder="1" applyAlignment="1">
      <alignment horizontal="center"/>
    </xf>
    <xf numFmtId="0" fontId="5" fillId="0" borderId="0" xfId="0" applyFont="1" applyBorder="1" applyAlignment="1">
      <alignment horizontal="right"/>
    </xf>
    <xf numFmtId="0" fontId="5" fillId="0" borderId="0" xfId="0" applyFont="1" applyBorder="1" applyAlignment="1">
      <alignment/>
    </xf>
    <xf numFmtId="0" fontId="10" fillId="0" borderId="0" xfId="0" applyNumberFormat="1" applyFont="1" applyAlignment="1">
      <alignment wrapText="1"/>
    </xf>
    <xf numFmtId="0" fontId="4" fillId="0" borderId="0" xfId="0" applyFont="1" applyAlignment="1">
      <alignment horizontal="left" vertical="top" wrapText="1"/>
    </xf>
    <xf numFmtId="0" fontId="4" fillId="0" borderId="0" xfId="0" applyFont="1" applyAlignment="1">
      <alignment horizontal="center" wrapText="1"/>
    </xf>
    <xf numFmtId="2" fontId="4" fillId="0" borderId="0" xfId="0" applyNumberFormat="1" applyFont="1" applyAlignment="1">
      <alignment horizontal="right" wrapText="1"/>
    </xf>
    <xf numFmtId="0" fontId="26" fillId="0" borderId="11" xfId="116" applyFont="1" applyBorder="1" applyAlignment="1">
      <alignment horizontal="center" vertical="center"/>
      <protection/>
    </xf>
    <xf numFmtId="2" fontId="26" fillId="0" borderId="0" xfId="116" applyNumberFormat="1" applyFont="1" applyBorder="1" applyAlignment="1">
      <alignment horizontal="right" vertical="center"/>
      <protection/>
    </xf>
    <xf numFmtId="2" fontId="26" fillId="0" borderId="12" xfId="116" applyNumberFormat="1" applyFont="1" applyBorder="1" applyAlignment="1">
      <alignment horizontal="right" vertical="center"/>
      <protection/>
    </xf>
    <xf numFmtId="4" fontId="26" fillId="0" borderId="12" xfId="116" applyNumberFormat="1" applyFont="1" applyBorder="1" applyAlignment="1">
      <alignment horizontal="right" vertical="center"/>
      <protection/>
    </xf>
    <xf numFmtId="0" fontId="21" fillId="0" borderId="11" xfId="0" applyFont="1" applyFill="1" applyBorder="1" applyAlignment="1">
      <alignment horizontal="center" vertical="top" wrapText="1"/>
    </xf>
    <xf numFmtId="2" fontId="21" fillId="0" borderId="12" xfId="0" applyNumberFormat="1" applyFont="1" applyFill="1" applyBorder="1" applyAlignment="1">
      <alignment horizontal="center" vertical="center" wrapText="1"/>
    </xf>
    <xf numFmtId="2" fontId="20" fillId="0" borderId="0" xfId="0" applyNumberFormat="1" applyFont="1" applyFill="1" applyAlignment="1">
      <alignment horizontal="center" vertical="center" wrapText="1"/>
    </xf>
    <xf numFmtId="2" fontId="74" fillId="0" borderId="12" xfId="0" applyNumberFormat="1" applyFont="1" applyFill="1" applyBorder="1" applyAlignment="1">
      <alignment horizontal="center" wrapText="1"/>
    </xf>
    <xf numFmtId="4" fontId="74" fillId="0" borderId="12" xfId="0" applyNumberFormat="1" applyFont="1" applyFill="1" applyBorder="1" applyAlignment="1">
      <alignment horizontal="center" vertical="center" wrapText="1"/>
    </xf>
    <xf numFmtId="0" fontId="74" fillId="0" borderId="12" xfId="0" applyFont="1" applyFill="1" applyBorder="1" applyAlignment="1">
      <alignment/>
    </xf>
    <xf numFmtId="0" fontId="20" fillId="0" borderId="0" xfId="0" applyFont="1" applyBorder="1" applyAlignment="1">
      <alignment horizontal="center" vertical="top"/>
    </xf>
    <xf numFmtId="2" fontId="20" fillId="0" borderId="0" xfId="0" applyNumberFormat="1" applyFont="1" applyBorder="1" applyAlignment="1">
      <alignment horizontal="center"/>
    </xf>
    <xf numFmtId="4" fontId="20" fillId="0" borderId="0" xfId="0" applyNumberFormat="1" applyFont="1" applyBorder="1" applyAlignment="1">
      <alignment horizontal="center" vertical="center"/>
    </xf>
    <xf numFmtId="164" fontId="20" fillId="0" borderId="0" xfId="42" applyFont="1" applyFill="1" applyBorder="1" applyAlignment="1" applyProtection="1">
      <alignment/>
      <protection/>
    </xf>
    <xf numFmtId="4" fontId="20" fillId="0" borderId="0" xfId="0" applyNumberFormat="1" applyFont="1" applyFill="1" applyBorder="1" applyAlignment="1">
      <alignment horizontal="center"/>
    </xf>
    <xf numFmtId="0" fontId="24" fillId="0" borderId="0" xfId="0" applyFont="1" applyBorder="1" applyAlignment="1">
      <alignment horizontal="center" vertical="top"/>
    </xf>
    <xf numFmtId="0" fontId="18" fillId="0" borderId="0" xfId="0" applyFont="1" applyBorder="1" applyAlignment="1">
      <alignment vertical="top" wrapText="1"/>
    </xf>
    <xf numFmtId="0" fontId="20" fillId="0" borderId="0" xfId="0" applyFont="1" applyFill="1" applyBorder="1" applyAlignment="1">
      <alignment horizontal="right" wrapText="1"/>
    </xf>
    <xf numFmtId="0" fontId="20" fillId="0" borderId="0" xfId="0" applyFont="1" applyFill="1" applyBorder="1" applyAlignment="1">
      <alignment horizontal="center" vertical="center"/>
    </xf>
    <xf numFmtId="4" fontId="20" fillId="0" borderId="0" xfId="0" applyNumberFormat="1" applyFont="1" applyFill="1" applyBorder="1" applyAlignment="1">
      <alignment horizontal="center" wrapText="1"/>
    </xf>
    <xf numFmtId="0" fontId="21" fillId="0" borderId="11" xfId="0" applyFont="1" applyBorder="1" applyAlignment="1">
      <alignment horizontal="left" vertical="top"/>
    </xf>
    <xf numFmtId="0" fontId="20" fillId="0" borderId="12" xfId="0" applyFont="1" applyFill="1" applyBorder="1" applyAlignment="1">
      <alignment horizontal="right" wrapText="1"/>
    </xf>
    <xf numFmtId="2" fontId="20" fillId="0" borderId="12" xfId="0" applyNumberFormat="1" applyFont="1" applyFill="1" applyBorder="1" applyAlignment="1">
      <alignment horizontal="center"/>
    </xf>
    <xf numFmtId="0" fontId="20" fillId="0" borderId="12" xfId="0" applyFont="1" applyFill="1" applyBorder="1" applyAlignment="1">
      <alignment horizontal="center" vertical="center"/>
    </xf>
    <xf numFmtId="164" fontId="20" fillId="0" borderId="12" xfId="42" applyFont="1" applyFill="1" applyBorder="1" applyAlignment="1" applyProtection="1">
      <alignment wrapText="1"/>
      <protection/>
    </xf>
    <xf numFmtId="4" fontId="20" fillId="0" borderId="13" xfId="0" applyNumberFormat="1" applyFont="1" applyFill="1" applyBorder="1" applyAlignment="1">
      <alignment horizontal="center" wrapText="1"/>
    </xf>
    <xf numFmtId="0" fontId="24" fillId="0" borderId="0" xfId="0" applyFont="1" applyBorder="1" applyAlignment="1">
      <alignment horizontal="justify" vertical="top" wrapText="1"/>
    </xf>
    <xf numFmtId="0" fontId="21" fillId="0" borderId="0" xfId="0" applyFont="1" applyBorder="1" applyAlignment="1">
      <alignment horizontal="justify" vertical="top" wrapText="1"/>
    </xf>
    <xf numFmtId="164" fontId="19" fillId="0" borderId="0" xfId="42" applyFont="1" applyFill="1" applyBorder="1" applyAlignment="1" applyProtection="1">
      <alignment wrapText="1"/>
      <protection/>
    </xf>
    <xf numFmtId="0" fontId="20" fillId="0" borderId="0" xfId="0" applyFont="1" applyBorder="1" applyAlignment="1">
      <alignment horizontal="center" wrapText="1"/>
    </xf>
    <xf numFmtId="2" fontId="71" fillId="0" borderId="0" xfId="0" applyNumberFormat="1" applyFont="1" applyBorder="1" applyAlignment="1">
      <alignment horizontal="center"/>
    </xf>
    <xf numFmtId="4" fontId="71" fillId="0" borderId="0" xfId="0" applyNumberFormat="1" applyFont="1" applyBorder="1" applyAlignment="1">
      <alignment horizontal="center" vertical="center"/>
    </xf>
    <xf numFmtId="2" fontId="71" fillId="0" borderId="0" xfId="42" applyNumberFormat="1" applyFont="1" applyFill="1" applyBorder="1" applyAlignment="1" applyProtection="1">
      <alignment/>
      <protection/>
    </xf>
    <xf numFmtId="2" fontId="71" fillId="0" borderId="0" xfId="0" applyNumberFormat="1" applyFont="1" applyFill="1" applyBorder="1" applyAlignment="1">
      <alignment horizontal="center"/>
    </xf>
    <xf numFmtId="0" fontId="71" fillId="0" borderId="0" xfId="0" applyFont="1" applyBorder="1" applyAlignment="1">
      <alignment horizontal="center" vertical="top"/>
    </xf>
    <xf numFmtId="0" fontId="71" fillId="0" borderId="0" xfId="0" applyFont="1" applyFill="1" applyBorder="1" applyAlignment="1">
      <alignment horizontal="center" vertical="center"/>
    </xf>
    <xf numFmtId="0" fontId="71" fillId="0" borderId="0" xfId="0" applyFont="1" applyBorder="1" applyAlignment="1">
      <alignment horizontal="center" wrapText="1"/>
    </xf>
    <xf numFmtId="2" fontId="20" fillId="0" borderId="0" xfId="42" applyNumberFormat="1" applyFont="1" applyFill="1" applyBorder="1" applyAlignment="1" applyProtection="1">
      <alignment/>
      <protection/>
    </xf>
    <xf numFmtId="0" fontId="21" fillId="0" borderId="0" xfId="0" applyFont="1" applyBorder="1" applyAlignment="1">
      <alignment horizontal="center" vertical="top"/>
    </xf>
    <xf numFmtId="2" fontId="20" fillId="0" borderId="0" xfId="42" applyNumberFormat="1" applyFont="1" applyFill="1" applyBorder="1" applyAlignment="1" applyProtection="1">
      <alignment wrapText="1"/>
      <protection/>
    </xf>
    <xf numFmtId="2" fontId="20" fillId="0" borderId="0" xfId="0" applyNumberFormat="1" applyFont="1" applyFill="1" applyBorder="1" applyAlignment="1">
      <alignment horizontal="center" wrapText="1"/>
    </xf>
    <xf numFmtId="2" fontId="20" fillId="0" borderId="12" xfId="42" applyNumberFormat="1" applyFont="1" applyFill="1" applyBorder="1" applyAlignment="1" applyProtection="1">
      <alignment wrapText="1"/>
      <protection/>
    </xf>
    <xf numFmtId="2" fontId="20" fillId="0" borderId="13" xfId="0" applyNumberFormat="1" applyFont="1" applyFill="1" applyBorder="1" applyAlignment="1">
      <alignment horizontal="center" wrapText="1"/>
    </xf>
    <xf numFmtId="2" fontId="20" fillId="0" borderId="0" xfId="0" applyNumberFormat="1" applyFont="1" applyFill="1" applyAlignment="1">
      <alignment horizontal="center" wrapText="1"/>
    </xf>
    <xf numFmtId="0" fontId="74" fillId="0" borderId="0" xfId="0" applyFont="1" applyAlignment="1">
      <alignment horizontal="center" vertical="top"/>
    </xf>
    <xf numFmtId="0" fontId="20" fillId="0" borderId="0" xfId="0" applyFont="1" applyFill="1" applyAlignment="1">
      <alignment horizontal="right"/>
    </xf>
    <xf numFmtId="0" fontId="71" fillId="0" borderId="0" xfId="0" applyFont="1" applyFill="1" applyBorder="1" applyAlignment="1">
      <alignment horizontal="left" vertical="top" wrapText="1"/>
    </xf>
    <xf numFmtId="0" fontId="71" fillId="0" borderId="0" xfId="0" applyFont="1" applyFill="1" applyAlignment="1">
      <alignment horizontal="right"/>
    </xf>
    <xf numFmtId="0" fontId="20" fillId="0" borderId="0" xfId="0" applyFont="1" applyFill="1" applyBorder="1" applyAlignment="1">
      <alignment horizontal="right" vertical="top"/>
    </xf>
    <xf numFmtId="0" fontId="74" fillId="0" borderId="0" xfId="0" applyFont="1" applyBorder="1" applyAlignment="1">
      <alignment horizontal="center" vertical="top"/>
    </xf>
    <xf numFmtId="4" fontId="71" fillId="0" borderId="0" xfId="0" applyNumberFormat="1" applyFont="1" applyFill="1" applyBorder="1" applyAlignment="1">
      <alignment horizontal="center" wrapText="1"/>
    </xf>
    <xf numFmtId="4" fontId="71" fillId="0" borderId="13" xfId="0" applyNumberFormat="1" applyFont="1" applyFill="1" applyBorder="1" applyAlignment="1">
      <alignment horizontal="center" wrapText="1"/>
    </xf>
    <xf numFmtId="0" fontId="74" fillId="0" borderId="0" xfId="0" applyFont="1" applyBorder="1" applyAlignment="1">
      <alignment horizontal="justify" vertical="top" wrapText="1"/>
    </xf>
    <xf numFmtId="0" fontId="71" fillId="0" borderId="0" xfId="0" applyFont="1" applyBorder="1" applyAlignment="1">
      <alignment vertical="top" wrapText="1"/>
    </xf>
    <xf numFmtId="0" fontId="20" fillId="0" borderId="0" xfId="0" applyFont="1" applyFill="1" applyAlignment="1">
      <alignment horizontal="right" vertical="top"/>
    </xf>
    <xf numFmtId="0" fontId="71" fillId="0" borderId="0" xfId="0" applyFont="1" applyFill="1" applyAlignment="1">
      <alignment horizontal="right" vertical="top"/>
    </xf>
    <xf numFmtId="2" fontId="26" fillId="0" borderId="0" xfId="0" applyNumberFormat="1" applyFont="1" applyBorder="1" applyAlignment="1">
      <alignment horizontal="center" vertical="top"/>
    </xf>
    <xf numFmtId="0" fontId="26" fillId="0" borderId="0" xfId="0" applyFont="1" applyBorder="1" applyAlignment="1">
      <alignment horizontal="center" vertical="top"/>
    </xf>
    <xf numFmtId="0" fontId="26" fillId="0" borderId="0" xfId="0" applyFont="1" applyBorder="1" applyAlignment="1">
      <alignment horizontal="center" vertical="center"/>
    </xf>
    <xf numFmtId="4" fontId="26" fillId="0" borderId="0" xfId="0" applyNumberFormat="1" applyFont="1" applyBorder="1" applyAlignment="1">
      <alignment horizontal="justify" vertical="top"/>
    </xf>
    <xf numFmtId="0" fontId="20" fillId="0" borderId="12" xfId="0" applyFont="1" applyBorder="1" applyAlignment="1">
      <alignment horizontal="center" wrapText="1"/>
    </xf>
    <xf numFmtId="0" fontId="74" fillId="0" borderId="0" xfId="0" applyFont="1" applyBorder="1" applyAlignment="1">
      <alignment horizontal="justify" vertical="justify" wrapText="1"/>
    </xf>
    <xf numFmtId="0" fontId="71" fillId="0" borderId="0" xfId="0" applyFont="1" applyFill="1" applyBorder="1" applyAlignment="1">
      <alignment horizontal="right" wrapText="1"/>
    </xf>
    <xf numFmtId="0" fontId="74" fillId="0" borderId="0" xfId="0" applyFont="1" applyAlignment="1">
      <alignment horizontal="justify" vertical="top" wrapText="1"/>
    </xf>
    <xf numFmtId="2" fontId="20" fillId="33" borderId="13" xfId="42" applyNumberFormat="1" applyFont="1" applyFill="1" applyBorder="1" applyAlignment="1" applyProtection="1">
      <alignment wrapText="1"/>
      <protection/>
    </xf>
    <xf numFmtId="4" fontId="20" fillId="0" borderId="0" xfId="42" applyNumberFormat="1" applyFont="1" applyFill="1" applyBorder="1" applyAlignment="1" applyProtection="1">
      <alignment wrapText="1"/>
      <protection/>
    </xf>
    <xf numFmtId="4" fontId="19" fillId="0" borderId="0" xfId="0" applyNumberFormat="1" applyFont="1" applyFill="1" applyAlignment="1">
      <alignment horizontal="center" wrapText="1"/>
    </xf>
    <xf numFmtId="4" fontId="20" fillId="0" borderId="14" xfId="42" applyNumberFormat="1" applyFont="1" applyFill="1" applyBorder="1" applyAlignment="1" applyProtection="1">
      <alignment wrapText="1"/>
      <protection/>
    </xf>
    <xf numFmtId="4" fontId="19" fillId="0" borderId="0" xfId="42" applyNumberFormat="1" applyFont="1" applyFill="1" applyBorder="1" applyAlignment="1" applyProtection="1">
      <alignment wrapText="1"/>
      <protection/>
    </xf>
    <xf numFmtId="4" fontId="20" fillId="0" borderId="0" xfId="0" applyNumberFormat="1" applyFont="1" applyFill="1" applyAlignment="1">
      <alignment horizontal="center" vertical="center" wrapText="1"/>
    </xf>
    <xf numFmtId="4" fontId="20" fillId="33" borderId="13" xfId="42" applyNumberFormat="1" applyFont="1" applyFill="1" applyBorder="1" applyAlignment="1" applyProtection="1">
      <alignment wrapText="1"/>
      <protection/>
    </xf>
    <xf numFmtId="2" fontId="20" fillId="0" borderId="0" xfId="0" applyNumberFormat="1" applyFont="1" applyAlignment="1">
      <alignment/>
    </xf>
    <xf numFmtId="0" fontId="20" fillId="33" borderId="11" xfId="0" applyFont="1" applyFill="1" applyBorder="1" applyAlignment="1">
      <alignment horizontal="justify" vertical="top" wrapText="1"/>
    </xf>
    <xf numFmtId="2" fontId="20" fillId="33" borderId="12" xfId="0" applyNumberFormat="1" applyFont="1" applyFill="1" applyBorder="1" applyAlignment="1">
      <alignment horizontal="center" vertical="center" wrapText="1"/>
    </xf>
    <xf numFmtId="0" fontId="20" fillId="33" borderId="12" xfId="0" applyFont="1" applyFill="1" applyBorder="1" applyAlignment="1">
      <alignment horizontal="center" vertical="center"/>
    </xf>
    <xf numFmtId="0" fontId="21" fillId="0" borderId="0" xfId="0" applyFont="1" applyFill="1" applyAlignment="1">
      <alignment horizontal="center" vertical="top" wrapText="1"/>
    </xf>
    <xf numFmtId="2" fontId="19" fillId="0" borderId="0" xfId="0" applyNumberFormat="1" applyFont="1" applyFill="1" applyAlignment="1">
      <alignment horizontal="center" wrapText="1"/>
    </xf>
    <xf numFmtId="4" fontId="19" fillId="0" borderId="0" xfId="0" applyNumberFormat="1" applyFont="1" applyFill="1" applyAlignment="1">
      <alignment horizontal="center" vertical="center" wrapText="1"/>
    </xf>
    <xf numFmtId="0" fontId="21" fillId="0" borderId="14" xfId="0" applyFont="1" applyFill="1" applyBorder="1" applyAlignment="1">
      <alignment horizontal="center" vertical="top" wrapText="1"/>
    </xf>
    <xf numFmtId="0" fontId="21" fillId="0" borderId="14" xfId="0" applyFont="1" applyBorder="1" applyAlignment="1">
      <alignment horizontal="justify" vertical="top" wrapText="1"/>
    </xf>
    <xf numFmtId="2" fontId="19" fillId="0" borderId="14" xfId="0" applyNumberFormat="1" applyFont="1" applyFill="1" applyBorder="1" applyAlignment="1">
      <alignment horizontal="center" wrapText="1"/>
    </xf>
    <xf numFmtId="4" fontId="19" fillId="0" borderId="14" xfId="0" applyNumberFormat="1" applyFont="1" applyFill="1" applyBorder="1" applyAlignment="1">
      <alignment horizontal="center" vertical="center" wrapText="1"/>
    </xf>
    <xf numFmtId="0" fontId="74" fillId="0" borderId="0" xfId="0" applyFont="1" applyFill="1" applyAlignment="1">
      <alignment horizontal="center" vertical="top" wrapText="1"/>
    </xf>
    <xf numFmtId="0" fontId="20" fillId="0" borderId="0" xfId="0" applyFont="1" applyAlignment="1">
      <alignment horizontal="justify" wrapText="1"/>
    </xf>
    <xf numFmtId="0" fontId="19" fillId="0" borderId="0" xfId="0" applyNumberFormat="1" applyFont="1" applyFill="1" applyAlignment="1">
      <alignment wrapText="1"/>
    </xf>
    <xf numFmtId="0" fontId="20" fillId="0" borderId="0" xfId="0" applyFont="1" applyFill="1" applyAlignment="1">
      <alignment horizontal="left" vertical="top" wrapText="1"/>
    </xf>
    <xf numFmtId="0" fontId="20" fillId="0" borderId="0" xfId="0" applyFont="1" applyFill="1" applyAlignment="1">
      <alignment horizontal="center" wrapText="1"/>
    </xf>
    <xf numFmtId="2" fontId="20" fillId="0" borderId="0" xfId="0" applyNumberFormat="1" applyFont="1" applyFill="1" applyAlignment="1">
      <alignment horizontal="right" wrapText="1"/>
    </xf>
    <xf numFmtId="0" fontId="19" fillId="0" borderId="0" xfId="0" applyNumberFormat="1" applyFont="1" applyFill="1" applyBorder="1" applyAlignment="1">
      <alignment wrapText="1"/>
    </xf>
    <xf numFmtId="0" fontId="21" fillId="0" borderId="0" xfId="0" applyFont="1" applyFill="1" applyBorder="1" applyAlignment="1">
      <alignment horizontal="right" wrapText="1"/>
    </xf>
    <xf numFmtId="0" fontId="21" fillId="0" borderId="0" xfId="0" applyFont="1" applyFill="1" applyBorder="1" applyAlignment="1">
      <alignment horizontal="center" wrapText="1"/>
    </xf>
    <xf numFmtId="0" fontId="20" fillId="0" borderId="0" xfId="0" applyFont="1" applyFill="1" applyBorder="1" applyAlignment="1">
      <alignment horizontal="left" vertical="top" wrapText="1"/>
    </xf>
    <xf numFmtId="0" fontId="20" fillId="0" borderId="0" xfId="0" applyFont="1" applyFill="1" applyBorder="1" applyAlignment="1">
      <alignment horizontal="center" wrapText="1"/>
    </xf>
    <xf numFmtId="2" fontId="20" fillId="0" borderId="0" xfId="0" applyNumberFormat="1" applyFont="1" applyFill="1" applyBorder="1" applyAlignment="1">
      <alignment horizontal="right" wrapText="1"/>
    </xf>
    <xf numFmtId="2" fontId="20" fillId="0" borderId="0" xfId="0" applyNumberFormat="1" applyFont="1" applyBorder="1" applyAlignment="1">
      <alignment horizontal="right" wrapText="1"/>
    </xf>
    <xf numFmtId="0" fontId="21" fillId="0" borderId="0" xfId="0" applyFont="1" applyBorder="1" applyAlignment="1">
      <alignment horizontal="center" wrapText="1"/>
    </xf>
    <xf numFmtId="0" fontId="21" fillId="0" borderId="0" xfId="0" applyFont="1" applyBorder="1" applyAlignment="1">
      <alignment horizontal="right" wrapText="1"/>
    </xf>
    <xf numFmtId="0" fontId="21" fillId="0" borderId="0" xfId="0" applyFont="1" applyBorder="1" applyAlignment="1">
      <alignment horizontal="center"/>
    </xf>
    <xf numFmtId="0" fontId="21" fillId="0" borderId="0" xfId="0" applyFont="1" applyBorder="1" applyAlignment="1">
      <alignment horizontal="right"/>
    </xf>
    <xf numFmtId="0" fontId="21" fillId="0" borderId="0" xfId="0" applyFont="1" applyBorder="1" applyAlignment="1">
      <alignment/>
    </xf>
    <xf numFmtId="0" fontId="19" fillId="0" borderId="0" xfId="0" applyNumberFormat="1" applyFont="1" applyAlignment="1">
      <alignment wrapText="1"/>
    </xf>
    <xf numFmtId="0" fontId="20" fillId="0" borderId="0" xfId="0" applyFont="1" applyAlignment="1">
      <alignment horizontal="left" vertical="top" wrapText="1"/>
    </xf>
    <xf numFmtId="2" fontId="20" fillId="0" borderId="0" xfId="0" applyNumberFormat="1" applyFont="1" applyAlignment="1">
      <alignment horizontal="right" wrapText="1"/>
    </xf>
    <xf numFmtId="0" fontId="21" fillId="0" borderId="0" xfId="0" applyFont="1" applyBorder="1" applyAlignment="1">
      <alignment horizontal="right" vertical="top"/>
    </xf>
    <xf numFmtId="0" fontId="74" fillId="0" borderId="0" xfId="0" applyFont="1" applyBorder="1" applyAlignment="1">
      <alignment horizontal="justify" vertical="top"/>
    </xf>
    <xf numFmtId="0" fontId="74" fillId="0" borderId="0" xfId="0" applyFont="1" applyBorder="1" applyAlignment="1">
      <alignment horizontal="right" vertical="top"/>
    </xf>
    <xf numFmtId="0" fontId="71" fillId="0" borderId="0" xfId="0" applyFont="1" applyFill="1" applyAlignment="1">
      <alignment horizontal="left" vertical="top"/>
    </xf>
    <xf numFmtId="0" fontId="71" fillId="0" borderId="0" xfId="0" applyFont="1" applyAlignment="1">
      <alignment horizontal="center" vertical="top"/>
    </xf>
    <xf numFmtId="0" fontId="71" fillId="0" borderId="0" xfId="0" applyFont="1" applyBorder="1" applyAlignment="1">
      <alignment horizontal="justify" vertical="top" wrapText="1"/>
    </xf>
    <xf numFmtId="0" fontId="20" fillId="0" borderId="0" xfId="116" applyFont="1" applyFill="1" applyAlignment="1">
      <alignment vertical="center"/>
      <protection/>
    </xf>
    <xf numFmtId="0" fontId="20" fillId="0" borderId="0" xfId="116" applyFont="1" applyFill="1">
      <alignment/>
      <protection/>
    </xf>
    <xf numFmtId="0" fontId="20" fillId="0" borderId="0" xfId="116" applyFont="1" applyFill="1" applyAlignment="1">
      <alignment/>
      <protection/>
    </xf>
    <xf numFmtId="0" fontId="76" fillId="0" borderId="15" xfId="306" applyFont="1" applyFill="1" applyBorder="1" applyAlignment="1">
      <alignment horizontal="center" vertical="center" wrapText="1"/>
      <protection/>
    </xf>
    <xf numFmtId="0" fontId="76" fillId="0" borderId="16" xfId="306" applyFont="1" applyFill="1" applyBorder="1" applyAlignment="1">
      <alignment horizontal="center" vertical="center"/>
      <protection/>
    </xf>
    <xf numFmtId="0" fontId="76" fillId="0" borderId="16" xfId="306" applyFont="1" applyFill="1" applyBorder="1" applyAlignment="1">
      <alignment horizontal="center" vertical="center" wrapText="1"/>
      <protection/>
    </xf>
    <xf numFmtId="0" fontId="76" fillId="0" borderId="16" xfId="306" applyFont="1" applyFill="1" applyBorder="1" applyAlignment="1">
      <alignment vertical="center"/>
      <protection/>
    </xf>
    <xf numFmtId="0" fontId="76" fillId="0" borderId="17" xfId="306" applyFont="1" applyFill="1" applyBorder="1" applyAlignment="1">
      <alignment horizontal="center" vertical="center"/>
      <protection/>
    </xf>
    <xf numFmtId="0" fontId="76" fillId="0" borderId="17" xfId="306" applyFont="1" applyFill="1" applyBorder="1" applyAlignment="1">
      <alignment horizontal="center" vertical="center" wrapText="1"/>
      <protection/>
    </xf>
    <xf numFmtId="0" fontId="21" fillId="0" borderId="0" xfId="116" applyFont="1" applyFill="1" applyAlignment="1">
      <alignment horizontal="right" vertical="top" wrapText="1"/>
      <protection/>
    </xf>
    <xf numFmtId="0" fontId="27" fillId="0" borderId="0" xfId="116" applyFont="1" applyFill="1" applyAlignment="1">
      <alignment horizontal="justify" vertical="top" wrapText="1"/>
      <protection/>
    </xf>
    <xf numFmtId="4" fontId="21" fillId="0" borderId="0" xfId="116" applyNumberFormat="1" applyFont="1" applyFill="1" applyAlignment="1">
      <alignment horizontal="right" vertical="top" wrapText="1"/>
      <protection/>
    </xf>
    <xf numFmtId="0" fontId="27" fillId="0" borderId="0" xfId="306" applyFont="1" applyFill="1" applyAlignment="1">
      <alignment horizontal="center" vertical="center"/>
      <protection/>
    </xf>
    <xf numFmtId="0" fontId="27" fillId="0" borderId="0" xfId="306" applyFont="1" applyFill="1" applyAlignment="1">
      <alignment horizontal="left" vertical="center" wrapText="1"/>
      <protection/>
    </xf>
    <xf numFmtId="0" fontId="76" fillId="0" borderId="0" xfId="306" applyFont="1" applyFill="1" applyAlignment="1">
      <alignment horizontal="center" vertical="center"/>
      <protection/>
    </xf>
    <xf numFmtId="0" fontId="76" fillId="0" borderId="0" xfId="306" applyFont="1" applyFill="1" applyAlignment="1">
      <alignment vertical="center"/>
      <protection/>
    </xf>
    <xf numFmtId="0" fontId="76" fillId="0" borderId="0" xfId="306" applyFont="1" applyFill="1" applyAlignment="1">
      <alignment horizontal="center" vertical="center" wrapText="1"/>
      <protection/>
    </xf>
    <xf numFmtId="4" fontId="76" fillId="0" borderId="0" xfId="306" applyNumberFormat="1" applyFont="1" applyFill="1" applyAlignment="1">
      <alignment horizontal="center" vertical="center"/>
      <protection/>
    </xf>
    <xf numFmtId="4" fontId="76" fillId="0" borderId="0" xfId="306" applyNumberFormat="1" applyFont="1" applyFill="1" applyAlignment="1">
      <alignment horizontal="right" vertical="center" indent="1"/>
      <protection/>
    </xf>
    <xf numFmtId="4" fontId="76" fillId="0" borderId="0" xfId="306" applyNumberFormat="1" applyFont="1" applyFill="1" applyAlignment="1">
      <alignment vertical="center"/>
      <protection/>
    </xf>
    <xf numFmtId="1" fontId="76" fillId="0" borderId="0" xfId="306" applyNumberFormat="1" applyFont="1" applyFill="1" applyAlignment="1">
      <alignment horizontal="right" vertical="top"/>
      <protection/>
    </xf>
    <xf numFmtId="0" fontId="76" fillId="0" borderId="0" xfId="306" applyNumberFormat="1" applyFont="1" applyFill="1" applyAlignment="1">
      <alignment horizontal="justify" vertical="top" wrapText="1"/>
      <protection/>
    </xf>
    <xf numFmtId="0" fontId="20" fillId="0" borderId="0" xfId="306" applyNumberFormat="1" applyFont="1" applyFill="1" applyAlignment="1">
      <alignment horizontal="justify" vertical="top" wrapText="1"/>
      <protection/>
    </xf>
    <xf numFmtId="1" fontId="20" fillId="0" borderId="0" xfId="306" applyNumberFormat="1" applyFont="1" applyFill="1" applyAlignment="1">
      <alignment horizontal="right" vertical="top"/>
      <protection/>
    </xf>
    <xf numFmtId="0" fontId="20" fillId="0" borderId="0" xfId="306" applyFont="1" applyFill="1" applyAlignment="1">
      <alignment horizontal="center" vertical="center"/>
      <protection/>
    </xf>
    <xf numFmtId="4" fontId="20" fillId="0" borderId="0" xfId="306" applyNumberFormat="1" applyFont="1" applyFill="1" applyAlignment="1">
      <alignment horizontal="center" vertical="center"/>
      <protection/>
    </xf>
    <xf numFmtId="4" fontId="20" fillId="0" borderId="0" xfId="306" applyNumberFormat="1" applyFont="1" applyFill="1" applyAlignment="1">
      <alignment vertical="center"/>
      <protection/>
    </xf>
    <xf numFmtId="49" fontId="20" fillId="0" borderId="0" xfId="0" applyNumberFormat="1" applyFont="1" applyFill="1" applyAlignment="1">
      <alignment horizontal="justify" vertical="top"/>
    </xf>
    <xf numFmtId="4" fontId="20" fillId="0" borderId="0" xfId="116" applyNumberFormat="1" applyFont="1" applyFill="1" applyAlignment="1">
      <alignment horizontal="right"/>
      <protection/>
    </xf>
    <xf numFmtId="0" fontId="20" fillId="0" borderId="0" xfId="0" applyNumberFormat="1" applyFont="1" applyFill="1" applyAlignment="1">
      <alignment horizontal="justify" vertical="top" wrapText="1"/>
    </xf>
    <xf numFmtId="0" fontId="20" fillId="0" borderId="0" xfId="0" applyNumberFormat="1" applyFont="1" applyFill="1" applyAlignment="1">
      <alignment horizontal="justify" vertical="top"/>
    </xf>
    <xf numFmtId="0" fontId="71" fillId="0" borderId="0" xfId="306" applyFont="1" applyFill="1" applyAlignment="1">
      <alignment horizontal="center" vertical="center"/>
      <protection/>
    </xf>
    <xf numFmtId="4" fontId="71" fillId="0" borderId="0" xfId="306" applyNumberFormat="1" applyFont="1" applyFill="1" applyAlignment="1">
      <alignment horizontal="center" vertical="center"/>
      <protection/>
    </xf>
    <xf numFmtId="4" fontId="71" fillId="0" borderId="0" xfId="306" applyNumberFormat="1" applyFont="1" applyFill="1" applyAlignment="1">
      <alignment vertical="center"/>
      <protection/>
    </xf>
    <xf numFmtId="0" fontId="71" fillId="0" borderId="0" xfId="306" applyNumberFormat="1" applyFont="1" applyFill="1" applyAlignment="1">
      <alignment horizontal="justify" vertical="top" wrapText="1"/>
      <protection/>
    </xf>
    <xf numFmtId="0" fontId="20" fillId="0" borderId="18" xfId="306" applyNumberFormat="1" applyFont="1" applyFill="1" applyBorder="1" applyAlignment="1">
      <alignment horizontal="justify" vertical="top" wrapText="1"/>
      <protection/>
    </xf>
    <xf numFmtId="0" fontId="20" fillId="0" borderId="18" xfId="306" applyFont="1" applyFill="1" applyBorder="1" applyAlignment="1">
      <alignment horizontal="center" vertical="center"/>
      <protection/>
    </xf>
    <xf numFmtId="4" fontId="20" fillId="0" borderId="18" xfId="306" applyNumberFormat="1" applyFont="1" applyFill="1" applyBorder="1" applyAlignment="1">
      <alignment horizontal="center" vertical="center"/>
      <protection/>
    </xf>
    <xf numFmtId="0" fontId="27" fillId="0" borderId="0" xfId="306" applyFont="1" applyFill="1" applyAlignment="1">
      <alignment horizontal="center" vertical="top"/>
      <protection/>
    </xf>
    <xf numFmtId="0" fontId="27" fillId="0" borderId="0" xfId="306" applyNumberFormat="1" applyFont="1" applyFill="1" applyAlignment="1">
      <alignment horizontal="justify" vertical="center" wrapText="1"/>
      <protection/>
    </xf>
    <xf numFmtId="4" fontId="27" fillId="0" borderId="0" xfId="306" applyNumberFormat="1" applyFont="1" applyFill="1" applyAlignment="1">
      <alignment vertical="center"/>
      <protection/>
    </xf>
    <xf numFmtId="0" fontId="76" fillId="0" borderId="0" xfId="306" applyFont="1" applyFill="1" applyBorder="1" applyAlignment="1">
      <alignment horizontal="center" vertical="top"/>
      <protection/>
    </xf>
    <xf numFmtId="0" fontId="76" fillId="0" borderId="0" xfId="306" applyNumberFormat="1" applyFont="1" applyFill="1" applyBorder="1" applyAlignment="1">
      <alignment horizontal="justify" vertical="top" wrapText="1"/>
      <protection/>
    </xf>
    <xf numFmtId="4" fontId="76" fillId="0" borderId="0" xfId="306" applyNumberFormat="1" applyFont="1" applyFill="1" applyBorder="1" applyAlignment="1">
      <alignment horizontal="center" vertical="center"/>
      <protection/>
    </xf>
    <xf numFmtId="4" fontId="76" fillId="0" borderId="0" xfId="306" applyNumberFormat="1" applyFont="1" applyFill="1" applyBorder="1" applyAlignment="1">
      <alignment vertical="center"/>
      <protection/>
    </xf>
    <xf numFmtId="0" fontId="76" fillId="0" borderId="0" xfId="306" applyFont="1" applyFill="1" applyAlignment="1">
      <alignment vertical="center" wrapText="1"/>
      <protection/>
    </xf>
    <xf numFmtId="4" fontId="76" fillId="0" borderId="0" xfId="306" applyNumberFormat="1" applyFont="1" applyFill="1" applyAlignment="1">
      <alignment horizontal="right" vertical="center"/>
      <protection/>
    </xf>
    <xf numFmtId="0" fontId="76" fillId="0" borderId="0" xfId="306" applyFont="1" applyFill="1" applyAlignment="1" quotePrefix="1">
      <alignment vertical="center" wrapText="1"/>
      <protection/>
    </xf>
    <xf numFmtId="0" fontId="20" fillId="0" borderId="0" xfId="116" applyFont="1" applyFill="1" applyAlignment="1">
      <alignment horizontal="right" vertical="center"/>
      <protection/>
    </xf>
    <xf numFmtId="0" fontId="20" fillId="0" borderId="0" xfId="0" applyFont="1" applyFill="1" applyAlignment="1">
      <alignment vertical="center"/>
    </xf>
    <xf numFmtId="49" fontId="77" fillId="0" borderId="0" xfId="0" applyNumberFormat="1" applyFont="1" applyFill="1" applyAlignment="1">
      <alignment vertical="top"/>
    </xf>
    <xf numFmtId="0" fontId="20" fillId="0" borderId="0" xfId="116" applyFont="1" applyFill="1" applyAlignment="1">
      <alignment horizontal="right"/>
      <protection/>
    </xf>
    <xf numFmtId="0" fontId="20" fillId="0" borderId="0" xfId="116" applyFont="1" applyFill="1" applyAlignment="1">
      <alignment horizontal="left"/>
      <protection/>
    </xf>
    <xf numFmtId="0" fontId="77" fillId="33" borderId="11" xfId="306" applyFont="1" applyFill="1" applyBorder="1" applyAlignment="1">
      <alignment horizontal="center" vertical="center"/>
      <protection/>
    </xf>
    <xf numFmtId="0" fontId="77" fillId="33" borderId="12" xfId="306" applyFont="1" applyFill="1" applyBorder="1" applyAlignment="1">
      <alignment horizontal="left" vertical="center" wrapText="1"/>
      <protection/>
    </xf>
    <xf numFmtId="4" fontId="20" fillId="33" borderId="12" xfId="116" applyNumberFormat="1" applyFont="1" applyFill="1" applyBorder="1" applyAlignment="1">
      <alignment horizontal="right"/>
      <protection/>
    </xf>
    <xf numFmtId="0" fontId="20" fillId="33" borderId="12" xfId="116" applyFont="1" applyFill="1" applyBorder="1">
      <alignment/>
      <protection/>
    </xf>
    <xf numFmtId="0" fontId="77" fillId="33" borderId="12" xfId="306" applyFont="1" applyFill="1" applyBorder="1" applyAlignment="1">
      <alignment horizontal="right" vertical="center" wrapText="1"/>
      <protection/>
    </xf>
    <xf numFmtId="0" fontId="21" fillId="0" borderId="0" xfId="116" applyFont="1" applyFill="1" applyAlignment="1">
      <alignment horizontal="right" vertical="center"/>
      <protection/>
    </xf>
    <xf numFmtId="0" fontId="21" fillId="0" borderId="0" xfId="116" applyFont="1" applyFill="1" applyAlignment="1">
      <alignment vertical="center"/>
      <protection/>
    </xf>
    <xf numFmtId="0" fontId="20" fillId="0" borderId="0" xfId="116" applyFont="1" applyFill="1" applyAlignment="1">
      <alignment horizontal="center"/>
      <protection/>
    </xf>
    <xf numFmtId="4" fontId="20" fillId="0" borderId="0" xfId="116" applyNumberFormat="1" applyFont="1" applyFill="1" applyAlignment="1">
      <alignment/>
      <protection/>
    </xf>
    <xf numFmtId="0" fontId="20" fillId="33" borderId="11" xfId="116" applyFont="1" applyFill="1" applyBorder="1" applyAlignment="1">
      <alignment horizontal="right"/>
      <protection/>
    </xf>
    <xf numFmtId="0" fontId="20" fillId="33" borderId="12" xfId="116" applyFont="1" applyFill="1" applyBorder="1" applyAlignment="1">
      <alignment/>
      <protection/>
    </xf>
    <xf numFmtId="4" fontId="21" fillId="33" borderId="12" xfId="116" applyNumberFormat="1" applyFont="1" applyFill="1" applyBorder="1" applyAlignment="1">
      <alignment/>
      <protection/>
    </xf>
    <xf numFmtId="0" fontId="20" fillId="0" borderId="15" xfId="306" applyFont="1" applyFill="1" applyBorder="1" applyAlignment="1">
      <alignment horizontal="center" vertical="center" wrapText="1"/>
      <protection/>
    </xf>
    <xf numFmtId="0" fontId="20" fillId="0" borderId="16" xfId="306" applyFont="1" applyFill="1" applyBorder="1" applyAlignment="1">
      <alignment horizontal="center" vertical="center"/>
      <protection/>
    </xf>
    <xf numFmtId="0" fontId="20" fillId="0" borderId="16" xfId="306" applyFont="1" applyFill="1" applyBorder="1" applyAlignment="1">
      <alignment horizontal="center" vertical="center" wrapText="1"/>
      <protection/>
    </xf>
    <xf numFmtId="0" fontId="20" fillId="0" borderId="16" xfId="306" applyFont="1" applyFill="1" applyBorder="1" applyAlignment="1">
      <alignment vertical="center"/>
      <protection/>
    </xf>
    <xf numFmtId="0" fontId="20" fillId="0" borderId="17" xfId="306" applyFont="1" applyFill="1" applyBorder="1" applyAlignment="1">
      <alignment horizontal="center" vertical="center"/>
      <protection/>
    </xf>
    <xf numFmtId="0" fontId="20" fillId="0" borderId="17" xfId="306" applyFont="1" applyFill="1" applyBorder="1" applyAlignment="1">
      <alignment horizontal="center" vertical="center" wrapText="1"/>
      <protection/>
    </xf>
    <xf numFmtId="0" fontId="21" fillId="0" borderId="0" xfId="116" applyFont="1" applyFill="1" applyAlignment="1">
      <alignment horizontal="justify" vertical="top" wrapText="1"/>
      <protection/>
    </xf>
    <xf numFmtId="0" fontId="21" fillId="0" borderId="0" xfId="139" applyFont="1">
      <alignment/>
      <protection/>
    </xf>
    <xf numFmtId="0" fontId="20" fillId="0" borderId="0" xfId="139" applyFont="1">
      <alignment/>
      <protection/>
    </xf>
    <xf numFmtId="2" fontId="20" fillId="0" borderId="0" xfId="139" applyNumberFormat="1" applyFont="1">
      <alignment/>
      <protection/>
    </xf>
    <xf numFmtId="4" fontId="20" fillId="0" borderId="0" xfId="139" applyNumberFormat="1" applyFont="1">
      <alignment/>
      <protection/>
    </xf>
    <xf numFmtId="0" fontId="20" fillId="0" borderId="0" xfId="46" applyNumberFormat="1" applyFont="1" applyAlignment="1">
      <alignment horizontal="left" vertical="top"/>
      <protection/>
    </xf>
    <xf numFmtId="0" fontId="20" fillId="0" borderId="0" xfId="139" applyFont="1" applyAlignment="1">
      <alignment wrapText="1"/>
      <protection/>
    </xf>
    <xf numFmtId="0" fontId="20" fillId="0" borderId="0" xfId="139" applyFont="1" applyAlignment="1">
      <alignment vertical="top"/>
      <protection/>
    </xf>
    <xf numFmtId="0" fontId="20" fillId="0" borderId="0" xfId="139" applyFont="1" applyBorder="1" applyAlignment="1">
      <alignment horizontal="right"/>
      <protection/>
    </xf>
    <xf numFmtId="0" fontId="20" fillId="0" borderId="0" xfId="139" applyFont="1" applyFill="1">
      <alignment/>
      <protection/>
    </xf>
    <xf numFmtId="4" fontId="20" fillId="0" borderId="0" xfId="139" applyNumberFormat="1" applyFont="1" applyFill="1">
      <alignment/>
      <protection/>
    </xf>
    <xf numFmtId="0" fontId="20" fillId="0" borderId="0" xfId="139" applyFont="1" applyAlignment="1">
      <alignment horizontal="right"/>
      <protection/>
    </xf>
    <xf numFmtId="0" fontId="20" fillId="0" borderId="0" xfId="139" applyFont="1" applyAlignment="1">
      <alignment horizontal="left" vertical="top"/>
      <protection/>
    </xf>
    <xf numFmtId="2" fontId="20" fillId="0" borderId="0" xfId="139" applyNumberFormat="1" applyFont="1" applyFill="1">
      <alignment/>
      <protection/>
    </xf>
    <xf numFmtId="0" fontId="20" fillId="0" borderId="14" xfId="139" applyFont="1" applyBorder="1">
      <alignment/>
      <protection/>
    </xf>
    <xf numFmtId="0" fontId="20" fillId="0" borderId="14" xfId="139" applyFont="1" applyFill="1" applyBorder="1">
      <alignment/>
      <protection/>
    </xf>
    <xf numFmtId="2" fontId="20" fillId="0" borderId="14" xfId="139" applyNumberFormat="1" applyFont="1" applyBorder="1">
      <alignment/>
      <protection/>
    </xf>
    <xf numFmtId="4" fontId="20" fillId="0" borderId="14" xfId="139" applyNumberFormat="1" applyFont="1" applyFill="1" applyBorder="1">
      <alignment/>
      <protection/>
    </xf>
    <xf numFmtId="4" fontId="20" fillId="0" borderId="0" xfId="46" applyFont="1">
      <alignment/>
      <protection/>
    </xf>
    <xf numFmtId="0" fontId="20" fillId="0" borderId="0" xfId="116" applyNumberFormat="1" applyFont="1" applyAlignment="1">
      <alignment horizontal="right" vertical="top" wrapText="1"/>
      <protection/>
    </xf>
    <xf numFmtId="0" fontId="20" fillId="0" borderId="0" xfId="116" applyFont="1" applyBorder="1">
      <alignment/>
      <protection/>
    </xf>
    <xf numFmtId="0" fontId="20" fillId="0" borderId="0" xfId="139" applyFont="1" applyBorder="1">
      <alignment/>
      <protection/>
    </xf>
    <xf numFmtId="0" fontId="20" fillId="0" borderId="0" xfId="139" applyFont="1" applyAlignment="1">
      <alignment vertical="top" wrapText="1"/>
      <protection/>
    </xf>
    <xf numFmtId="178" fontId="26" fillId="0" borderId="0" xfId="46" applyNumberFormat="1" applyFont="1" applyFill="1" applyBorder="1" applyAlignment="1" applyProtection="1">
      <alignment/>
      <protection/>
    </xf>
    <xf numFmtId="0" fontId="20" fillId="0" borderId="0" xfId="51" applyNumberFormat="1" applyFont="1" applyAlignment="1">
      <alignment horizontal="left" vertical="top"/>
      <protection/>
    </xf>
    <xf numFmtId="0" fontId="21" fillId="33" borderId="11" xfId="139" applyFont="1" applyFill="1" applyBorder="1">
      <alignment/>
      <protection/>
    </xf>
    <xf numFmtId="0" fontId="20" fillId="33" borderId="12" xfId="139" applyFont="1" applyFill="1" applyBorder="1">
      <alignment/>
      <protection/>
    </xf>
    <xf numFmtId="4" fontId="20" fillId="0" borderId="14" xfId="139" applyNumberFormat="1" applyFont="1" applyBorder="1">
      <alignment/>
      <protection/>
    </xf>
    <xf numFmtId="0" fontId="20" fillId="33" borderId="11" xfId="139" applyFont="1" applyFill="1" applyBorder="1">
      <alignment/>
      <protection/>
    </xf>
    <xf numFmtId="0" fontId="20" fillId="33" borderId="12" xfId="139" applyFont="1" applyFill="1" applyBorder="1" applyAlignment="1">
      <alignment horizontal="right"/>
      <protection/>
    </xf>
    <xf numFmtId="4" fontId="20" fillId="33" borderId="12" xfId="139" applyNumberFormat="1" applyFont="1" applyFill="1" applyBorder="1">
      <alignment/>
      <protection/>
    </xf>
    <xf numFmtId="2" fontId="20" fillId="33" borderId="12" xfId="42" applyNumberFormat="1" applyFont="1" applyFill="1" applyBorder="1" applyAlignment="1" applyProtection="1">
      <alignment wrapText="1"/>
      <protection/>
    </xf>
    <xf numFmtId="4" fontId="20" fillId="33" borderId="13" xfId="0" applyNumberFormat="1" applyFont="1" applyFill="1" applyBorder="1" applyAlignment="1">
      <alignment horizontal="center" wrapText="1"/>
    </xf>
    <xf numFmtId="4" fontId="20" fillId="0" borderId="0" xfId="0" applyNumberFormat="1" applyFont="1" applyFill="1" applyBorder="1" applyAlignment="1" quotePrefix="1">
      <alignment horizontal="right" wrapText="1"/>
    </xf>
    <xf numFmtId="4" fontId="20" fillId="0" borderId="0" xfId="42" applyNumberFormat="1" applyFont="1" applyFill="1" applyBorder="1" applyAlignment="1" applyProtection="1">
      <alignment horizontal="right" wrapText="1"/>
      <protection/>
    </xf>
    <xf numFmtId="4" fontId="20" fillId="0" borderId="0" xfId="139" applyNumberFormat="1" applyFont="1" applyFill="1" applyAlignment="1">
      <alignment horizontal="right"/>
      <protection/>
    </xf>
    <xf numFmtId="4" fontId="21" fillId="33" borderId="12" xfId="42" applyNumberFormat="1" applyFont="1" applyFill="1" applyBorder="1" applyAlignment="1" applyProtection="1">
      <alignment wrapText="1"/>
      <protection/>
    </xf>
    <xf numFmtId="0" fontId="20" fillId="33" borderId="13" xfId="0" applyFont="1" applyFill="1" applyBorder="1" applyAlignment="1">
      <alignment/>
    </xf>
    <xf numFmtId="4" fontId="20" fillId="0" borderId="0" xfId="0" applyNumberFormat="1" applyFont="1" applyAlignment="1">
      <alignment/>
    </xf>
    <xf numFmtId="0" fontId="20" fillId="0" borderId="12" xfId="0" applyFont="1" applyBorder="1" applyAlignment="1">
      <alignment horizontal="center"/>
    </xf>
    <xf numFmtId="0" fontId="18" fillId="0" borderId="0" xfId="0" applyFont="1" applyAlignment="1">
      <alignment/>
    </xf>
    <xf numFmtId="0" fontId="13" fillId="0" borderId="0" xfId="0" applyFont="1" applyFill="1" applyBorder="1" applyAlignment="1">
      <alignment horizontal="center" wrapText="1"/>
    </xf>
    <xf numFmtId="0" fontId="18" fillId="0" borderId="0" xfId="0" applyFont="1" applyBorder="1" applyAlignment="1">
      <alignment/>
    </xf>
    <xf numFmtId="0" fontId="17" fillId="0" borderId="0" xfId="0" applyNumberFormat="1" applyFont="1" applyBorder="1" applyAlignment="1">
      <alignment wrapText="1"/>
    </xf>
    <xf numFmtId="0" fontId="18" fillId="0" borderId="0" xfId="0" applyFont="1" applyBorder="1" applyAlignment="1">
      <alignment horizontal="left" vertical="top" wrapText="1"/>
    </xf>
    <xf numFmtId="0" fontId="13" fillId="0" borderId="0" xfId="0" applyFont="1" applyFill="1" applyBorder="1" applyAlignment="1">
      <alignment vertical="center"/>
    </xf>
    <xf numFmtId="0" fontId="18" fillId="0" borderId="0" xfId="0" applyFont="1" applyAlignment="1">
      <alignment/>
    </xf>
    <xf numFmtId="0" fontId="17" fillId="0" borderId="0" xfId="0" applyNumberFormat="1" applyFont="1" applyBorder="1" applyAlignment="1">
      <alignment horizontal="justify" vertical="top" wrapText="1"/>
    </xf>
    <xf numFmtId="0" fontId="13" fillId="0" borderId="0" xfId="0" applyFont="1" applyBorder="1" applyAlignment="1">
      <alignment vertical="top" wrapText="1"/>
    </xf>
    <xf numFmtId="0" fontId="13" fillId="0" borderId="0" xfId="0" applyFont="1" applyBorder="1" applyAlignment="1">
      <alignment horizontal="left" vertical="top" wrapText="1" indent="1"/>
    </xf>
    <xf numFmtId="0" fontId="13" fillId="0" borderId="0" xfId="0" applyFont="1" applyBorder="1" applyAlignment="1">
      <alignment horizontal="center" wrapText="1"/>
    </xf>
    <xf numFmtId="0" fontId="13" fillId="0" borderId="0" xfId="0" applyFont="1" applyBorder="1" applyAlignment="1">
      <alignment horizontal="center"/>
    </xf>
    <xf numFmtId="0" fontId="13" fillId="0" borderId="0" xfId="0" applyFont="1" applyBorder="1" applyAlignment="1">
      <alignment/>
    </xf>
    <xf numFmtId="0" fontId="18" fillId="0" borderId="0" xfId="0" applyFont="1" applyAlignment="1">
      <alignment horizontal="left" vertical="top"/>
    </xf>
    <xf numFmtId="0" fontId="20" fillId="0" borderId="0" xfId="0" applyFont="1" applyAlignment="1">
      <alignment wrapText="1"/>
    </xf>
    <xf numFmtId="182" fontId="20" fillId="0" borderId="0" xfId="0" applyNumberFormat="1" applyFont="1" applyAlignment="1">
      <alignment wrapText="1"/>
    </xf>
    <xf numFmtId="0" fontId="21" fillId="0" borderId="0" xfId="0" applyFont="1" applyFill="1" applyBorder="1" applyAlignment="1">
      <alignment horizontal="center" vertical="center"/>
    </xf>
    <xf numFmtId="0" fontId="22" fillId="0" borderId="0" xfId="0" applyFont="1" applyFill="1" applyAlignment="1">
      <alignment horizontal="right" vertical="top"/>
    </xf>
    <xf numFmtId="0" fontId="22" fillId="0" borderId="0" xfId="0" applyFont="1" applyFill="1" applyAlignment="1">
      <alignment horizontal="right"/>
    </xf>
    <xf numFmtId="0" fontId="22" fillId="0" borderId="0" xfId="0" applyFont="1" applyFill="1" applyAlignment="1">
      <alignment horizontal="center"/>
    </xf>
    <xf numFmtId="0" fontId="20" fillId="0" borderId="0" xfId="0" applyFont="1" applyAlignment="1">
      <alignment horizontal="left"/>
    </xf>
    <xf numFmtId="2" fontId="26" fillId="0" borderId="0" xfId="0" applyNumberFormat="1" applyFont="1" applyBorder="1" applyAlignment="1">
      <alignment horizontal="justify" vertical="top"/>
    </xf>
    <xf numFmtId="2" fontId="20" fillId="0" borderId="0" xfId="0" applyNumberFormat="1" applyFont="1" applyFill="1" applyAlignment="1">
      <alignment/>
    </xf>
    <xf numFmtId="0" fontId="71" fillId="0" borderId="0" xfId="0" applyFont="1" applyBorder="1" applyAlignment="1">
      <alignment/>
    </xf>
    <xf numFmtId="2" fontId="71" fillId="0" borderId="0" xfId="0" applyNumberFormat="1" applyFont="1" applyAlignment="1">
      <alignment/>
    </xf>
    <xf numFmtId="4" fontId="25" fillId="0" borderId="0" xfId="0" applyNumberFormat="1" applyFont="1" applyBorder="1" applyAlignment="1">
      <alignment horizontal="center" vertical="top"/>
    </xf>
    <xf numFmtId="49" fontId="20" fillId="0" borderId="0" xfId="116" applyNumberFormat="1" applyFont="1" applyAlignment="1">
      <alignment horizontal="justify" vertical="center"/>
      <protection/>
    </xf>
    <xf numFmtId="0" fontId="20" fillId="0" borderId="0" xfId="0" applyFont="1" applyBorder="1" applyAlignment="1">
      <alignment horizontal="center"/>
    </xf>
    <xf numFmtId="0" fontId="21" fillId="33" borderId="11" xfId="0" applyFont="1" applyFill="1" applyBorder="1" applyAlignment="1">
      <alignment horizontal="left" vertical="top"/>
    </xf>
    <xf numFmtId="2" fontId="20" fillId="33" borderId="12" xfId="0" applyNumberFormat="1" applyFont="1" applyFill="1" applyBorder="1" applyAlignment="1">
      <alignment horizontal="center"/>
    </xf>
    <xf numFmtId="164" fontId="20" fillId="33" borderId="12" xfId="42" applyFont="1" applyFill="1" applyBorder="1" applyAlignment="1" applyProtection="1">
      <alignment wrapText="1"/>
      <protection/>
    </xf>
    <xf numFmtId="0" fontId="20" fillId="33" borderId="11" xfId="0" applyFont="1" applyFill="1" applyBorder="1" applyAlignment="1">
      <alignment/>
    </xf>
    <xf numFmtId="4" fontId="22" fillId="0" borderId="0" xfId="306" applyNumberFormat="1" applyFont="1" applyFill="1" applyAlignment="1">
      <alignment vertical="center"/>
      <protection/>
    </xf>
    <xf numFmtId="0" fontId="20" fillId="0" borderId="0" xfId="139" applyFont="1" applyAlignment="1">
      <alignment horizontal="left"/>
      <protection/>
    </xf>
    <xf numFmtId="0" fontId="20" fillId="0" borderId="0" xfId="116" applyFont="1" applyBorder="1" applyAlignment="1">
      <alignment horizontal="right"/>
      <protection/>
    </xf>
    <xf numFmtId="0" fontId="20" fillId="0" borderId="0" xfId="139" applyFont="1" applyBorder="1" applyAlignment="1">
      <alignment/>
      <protection/>
    </xf>
    <xf numFmtId="0" fontId="20" fillId="0" borderId="16" xfId="139" applyFont="1" applyBorder="1" applyAlignment="1">
      <alignment horizontal="right"/>
      <protection/>
    </xf>
    <xf numFmtId="0" fontId="20" fillId="0" borderId="16" xfId="139" applyFont="1" applyFill="1" applyBorder="1">
      <alignment/>
      <protection/>
    </xf>
    <xf numFmtId="0" fontId="20" fillId="0" borderId="16" xfId="139" applyFont="1" applyBorder="1">
      <alignment/>
      <protection/>
    </xf>
    <xf numFmtId="4" fontId="20" fillId="0" borderId="16" xfId="139" applyNumberFormat="1" applyFont="1" applyFill="1" applyBorder="1">
      <alignment/>
      <protection/>
    </xf>
    <xf numFmtId="0" fontId="74" fillId="0" borderId="0" xfId="0" applyFont="1" applyFill="1" applyBorder="1" applyAlignment="1">
      <alignment horizontal="center" vertical="top" wrapText="1"/>
    </xf>
    <xf numFmtId="0" fontId="21" fillId="0" borderId="0" xfId="0" applyFont="1" applyBorder="1" applyAlignment="1">
      <alignment horizontal="right" vertical="top" wrapText="1"/>
    </xf>
    <xf numFmtId="4" fontId="20" fillId="0" borderId="0" xfId="0" applyNumberFormat="1" applyFont="1" applyFill="1" applyBorder="1" applyAlignment="1">
      <alignment horizontal="center" vertical="center" wrapText="1"/>
    </xf>
    <xf numFmtId="4" fontId="21" fillId="0" borderId="0" xfId="42" applyNumberFormat="1" applyFont="1" applyFill="1" applyBorder="1" applyAlignment="1" applyProtection="1">
      <alignment wrapText="1"/>
      <protection/>
    </xf>
    <xf numFmtId="0" fontId="20" fillId="0" borderId="0" xfId="0" applyFont="1" applyBorder="1" applyAlignment="1">
      <alignment horizontal="justify" wrapText="1"/>
    </xf>
    <xf numFmtId="175" fontId="20" fillId="6" borderId="0" xfId="42" applyNumberFormat="1" applyFont="1" applyFill="1" applyAlignment="1" applyProtection="1">
      <alignment horizontal="right" wrapText="1"/>
      <protection locked="0"/>
    </xf>
    <xf numFmtId="4" fontId="20" fillId="0" borderId="13" xfId="0" applyNumberFormat="1" applyFont="1" applyFill="1" applyBorder="1" applyAlignment="1">
      <alignment horizontal="right" wrapText="1"/>
    </xf>
    <xf numFmtId="4" fontId="20" fillId="33" borderId="13" xfId="0" applyNumberFormat="1" applyFont="1" applyFill="1" applyBorder="1" applyAlignment="1">
      <alignment horizontal="right" wrapText="1"/>
    </xf>
    <xf numFmtId="0" fontId="71" fillId="6" borderId="0" xfId="0" applyFont="1" applyFill="1" applyBorder="1" applyAlignment="1" applyProtection="1">
      <alignment horizontal="justify" vertical="top" wrapText="1"/>
      <protection locked="0"/>
    </xf>
    <xf numFmtId="0" fontId="20" fillId="6" borderId="0" xfId="0" applyFont="1" applyFill="1" applyAlignment="1" applyProtection="1">
      <alignment horizontal="right"/>
      <protection locked="0"/>
    </xf>
    <xf numFmtId="4" fontId="20" fillId="0" borderId="0" xfId="0" applyNumberFormat="1" applyFont="1" applyAlignment="1">
      <alignment horizontal="right"/>
    </xf>
    <xf numFmtId="0" fontId="20" fillId="6" borderId="0" xfId="139" applyFont="1" applyFill="1" applyAlignment="1" applyProtection="1">
      <alignment horizontal="left" wrapText="1"/>
      <protection locked="0"/>
    </xf>
    <xf numFmtId="0" fontId="20" fillId="6" borderId="0" xfId="116" applyNumberFormat="1" applyFont="1" applyFill="1" applyAlignment="1" applyProtection="1">
      <alignment horizontal="right" vertical="top" wrapText="1"/>
      <protection locked="0"/>
    </xf>
    <xf numFmtId="0" fontId="20" fillId="6" borderId="0" xfId="116" applyNumberFormat="1" applyFont="1" applyFill="1" applyAlignment="1" applyProtection="1">
      <alignment horizontal="left" vertical="top" wrapText="1"/>
      <protection locked="0"/>
    </xf>
    <xf numFmtId="0" fontId="20" fillId="6" borderId="0" xfId="116" applyFont="1" applyFill="1" applyAlignment="1" applyProtection="1">
      <alignment horizontal="left"/>
      <protection locked="0"/>
    </xf>
    <xf numFmtId="0" fontId="20" fillId="6" borderId="0" xfId="139" applyFont="1" applyFill="1" applyAlignment="1" applyProtection="1">
      <alignment wrapText="1"/>
      <protection locked="0"/>
    </xf>
    <xf numFmtId="0" fontId="20" fillId="6" borderId="0" xfId="139" applyFont="1" applyFill="1" applyAlignment="1" applyProtection="1">
      <alignment horizontal="left"/>
      <protection locked="0"/>
    </xf>
    <xf numFmtId="0" fontId="20" fillId="6" borderId="0" xfId="139" applyFont="1" applyFill="1" applyAlignment="1" applyProtection="1">
      <alignment horizontal="left" vertical="top"/>
      <protection locked="0"/>
    </xf>
    <xf numFmtId="0" fontId="20" fillId="6" borderId="0" xfId="139" applyFont="1" applyFill="1" applyProtection="1">
      <alignment/>
      <protection locked="0"/>
    </xf>
    <xf numFmtId="0" fontId="20" fillId="6" borderId="0" xfId="0" applyFont="1" applyFill="1" applyAlignment="1" applyProtection="1">
      <alignment/>
      <protection locked="0"/>
    </xf>
    <xf numFmtId="0" fontId="20" fillId="6" borderId="0" xfId="0" applyFont="1" applyFill="1" applyBorder="1" applyAlignment="1" applyProtection="1">
      <alignment/>
      <protection locked="0"/>
    </xf>
    <xf numFmtId="4" fontId="20" fillId="6" borderId="0" xfId="0" applyNumberFormat="1" applyFont="1" applyFill="1" applyAlignment="1" applyProtection="1">
      <alignment/>
      <protection locked="0"/>
    </xf>
    <xf numFmtId="2" fontId="20" fillId="6" borderId="0" xfId="0" applyNumberFormat="1" applyFont="1" applyFill="1" applyAlignment="1" applyProtection="1">
      <alignment/>
      <protection locked="0"/>
    </xf>
    <xf numFmtId="0" fontId="20" fillId="0" borderId="0" xfId="0" applyFont="1" applyAlignment="1" applyProtection="1">
      <alignment/>
      <protection locked="0"/>
    </xf>
    <xf numFmtId="2" fontId="20" fillId="0" borderId="0" xfId="0" applyNumberFormat="1" applyFont="1" applyAlignment="1" applyProtection="1">
      <alignment/>
      <protection locked="0"/>
    </xf>
    <xf numFmtId="0" fontId="13" fillId="0" borderId="0" xfId="0" applyFont="1" applyFill="1" applyBorder="1" applyAlignment="1">
      <alignment horizontal="left" vertical="center" wrapText="1"/>
    </xf>
    <xf numFmtId="0" fontId="21" fillId="0" borderId="0" xfId="457" applyFont="1" applyFill="1" applyAlignment="1">
      <alignment horizontal="center" vertical="top"/>
      <protection/>
    </xf>
    <xf numFmtId="0" fontId="20" fillId="0" borderId="0" xfId="0" applyFont="1" applyFill="1" applyAlignment="1">
      <alignment horizontal="justify" vertical="top" wrapText="1"/>
    </xf>
    <xf numFmtId="0" fontId="20" fillId="0" borderId="0" xfId="0" applyFont="1" applyAlignment="1">
      <alignment wrapText="1"/>
    </xf>
    <xf numFmtId="0" fontId="20" fillId="0" borderId="0" xfId="0" applyFont="1" applyBorder="1" applyAlignment="1">
      <alignment horizontal="justify" vertical="top" wrapText="1"/>
    </xf>
    <xf numFmtId="0" fontId="20" fillId="0" borderId="0" xfId="0" applyFont="1" applyBorder="1" applyAlignment="1">
      <alignment horizontal="justify" vertical="top"/>
    </xf>
    <xf numFmtId="0" fontId="20" fillId="0" borderId="0" xfId="0" applyNumberFormat="1" applyFont="1" applyAlignment="1">
      <alignment horizontal="justify" vertical="top" wrapText="1"/>
    </xf>
    <xf numFmtId="0" fontId="21" fillId="0" borderId="0" xfId="0" applyNumberFormat="1" applyFont="1" applyAlignment="1">
      <alignment horizontal="justify" vertical="top" wrapText="1"/>
    </xf>
    <xf numFmtId="0" fontId="21" fillId="0" borderId="12" xfId="0" applyFont="1" applyBorder="1" applyAlignment="1">
      <alignment horizontal="justify" vertical="top" wrapText="1"/>
    </xf>
    <xf numFmtId="0" fontId="20" fillId="0" borderId="0" xfId="0" applyNumberFormat="1" applyFont="1" applyAlignment="1">
      <alignment horizontal="right" vertical="top" wrapText="1"/>
    </xf>
    <xf numFmtId="0" fontId="20" fillId="0" borderId="0" xfId="0" applyFont="1" applyFill="1" applyBorder="1" applyAlignment="1">
      <alignment horizontal="justify" vertical="top"/>
    </xf>
    <xf numFmtId="0" fontId="26" fillId="0" borderId="12" xfId="116" applyFont="1" applyFill="1" applyBorder="1" applyAlignment="1">
      <alignment horizontal="center" vertical="center" wrapText="1"/>
      <protection/>
    </xf>
    <xf numFmtId="0" fontId="21" fillId="0" borderId="0" xfId="0" applyFont="1" applyBorder="1" applyAlignment="1">
      <alignment horizontal="justify" vertical="top"/>
    </xf>
    <xf numFmtId="0" fontId="71" fillId="0" borderId="0" xfId="0" applyFont="1" applyBorder="1" applyAlignment="1">
      <alignment horizontal="justify" vertical="top"/>
    </xf>
    <xf numFmtId="0" fontId="20" fillId="0" borderId="0" xfId="0" applyFont="1" applyFill="1" applyBorder="1" applyAlignment="1">
      <alignment horizontal="justify" vertical="top" wrapText="1"/>
    </xf>
    <xf numFmtId="0" fontId="21" fillId="0" borderId="0" xfId="0" applyFont="1" applyFill="1" applyBorder="1" applyAlignment="1">
      <alignment horizontal="justify" vertical="top" wrapText="1"/>
    </xf>
    <xf numFmtId="0" fontId="21" fillId="0" borderId="0" xfId="0" applyFont="1" applyBorder="1" applyAlignment="1">
      <alignment horizontal="justify" vertical="top" wrapText="1"/>
    </xf>
    <xf numFmtId="0" fontId="20" fillId="0" borderId="0" xfId="0" applyFont="1" applyFill="1" applyBorder="1" applyAlignment="1">
      <alignment horizontal="justify" vertical="justify" wrapText="1"/>
    </xf>
    <xf numFmtId="0" fontId="26" fillId="0" borderId="0" xfId="0" applyFont="1" applyFill="1" applyBorder="1" applyAlignment="1">
      <alignment horizontal="center" vertical="top" wrapText="1"/>
    </xf>
    <xf numFmtId="0" fontId="20" fillId="0" borderId="0" xfId="0" applyFont="1" applyFill="1" applyAlignment="1">
      <alignment horizontal="right" vertical="top"/>
    </xf>
    <xf numFmtId="0" fontId="21" fillId="6" borderId="0" xfId="0" applyFont="1" applyFill="1" applyBorder="1" applyAlignment="1" applyProtection="1">
      <alignment horizontal="justify" vertical="justify" wrapText="1"/>
      <protection locked="0"/>
    </xf>
    <xf numFmtId="0" fontId="21" fillId="6" borderId="0" xfId="0" applyFont="1" applyFill="1" applyBorder="1" applyAlignment="1" applyProtection="1">
      <alignment horizontal="justify" vertical="top" wrapText="1"/>
      <protection locked="0"/>
    </xf>
    <xf numFmtId="0" fontId="20" fillId="6" borderId="0" xfId="0" applyFont="1" applyFill="1" applyBorder="1" applyAlignment="1" applyProtection="1">
      <alignment horizontal="justify" vertical="top" wrapText="1"/>
      <protection locked="0"/>
    </xf>
    <xf numFmtId="0" fontId="21" fillId="33" borderId="12" xfId="0" applyFont="1" applyFill="1" applyBorder="1" applyAlignment="1">
      <alignment horizontal="justify" vertical="top" wrapText="1"/>
    </xf>
    <xf numFmtId="0" fontId="21" fillId="6" borderId="0" xfId="0" applyFont="1" applyFill="1" applyBorder="1" applyAlignment="1" applyProtection="1">
      <alignment horizontal="justify" vertical="top"/>
      <protection locked="0"/>
    </xf>
    <xf numFmtId="0" fontId="71" fillId="6" borderId="0" xfId="0" applyFont="1" applyFill="1" applyBorder="1" applyAlignment="1" applyProtection="1">
      <alignment horizontal="justify" vertical="top" wrapText="1"/>
      <protection locked="0"/>
    </xf>
    <xf numFmtId="49" fontId="27" fillId="0" borderId="0" xfId="306" applyNumberFormat="1" applyFont="1" applyFill="1" applyAlignment="1">
      <alignment horizontal="left" vertical="center" wrapText="1"/>
      <protection/>
    </xf>
    <xf numFmtId="0" fontId="76" fillId="0" borderId="0" xfId="306" applyFont="1" applyFill="1" applyBorder="1" applyAlignment="1">
      <alignment horizontal="center" vertical="center" wrapText="1"/>
      <protection/>
    </xf>
    <xf numFmtId="0" fontId="76" fillId="0" borderId="14" xfId="306" applyFont="1" applyFill="1" applyBorder="1" applyAlignment="1">
      <alignment horizontal="center" vertical="center" wrapText="1"/>
      <protection/>
    </xf>
    <xf numFmtId="0" fontId="76" fillId="0" borderId="15" xfId="306" applyFont="1" applyFill="1" applyBorder="1" applyAlignment="1">
      <alignment horizontal="center" vertical="center" wrapText="1"/>
      <protection/>
    </xf>
    <xf numFmtId="0" fontId="27" fillId="0" borderId="0" xfId="306" applyNumberFormat="1" applyFont="1" applyFill="1" applyAlignment="1">
      <alignment horizontal="left" vertical="center" wrapText="1"/>
      <protection/>
    </xf>
    <xf numFmtId="0" fontId="20" fillId="0" borderId="0" xfId="306" applyFont="1" applyFill="1" applyBorder="1" applyAlignment="1">
      <alignment horizontal="center" vertical="center" wrapText="1"/>
      <protection/>
    </xf>
    <xf numFmtId="0" fontId="20" fillId="0" borderId="14" xfId="306" applyFont="1" applyFill="1" applyBorder="1" applyAlignment="1">
      <alignment horizontal="center" vertical="center" wrapText="1"/>
      <protection/>
    </xf>
    <xf numFmtId="0" fontId="20" fillId="0" borderId="15" xfId="306" applyFont="1" applyFill="1" applyBorder="1" applyAlignment="1">
      <alignment horizontal="center" vertical="center" wrapText="1"/>
      <protection/>
    </xf>
    <xf numFmtId="0" fontId="20" fillId="0" borderId="0" xfId="139" applyFont="1" applyAlignment="1">
      <alignment horizontal="right"/>
      <protection/>
    </xf>
  </cellXfs>
  <cellStyles count="53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3" xfId="47"/>
    <cellStyle name="Comma 2 4" xfId="48"/>
    <cellStyle name="Comma 3" xfId="49"/>
    <cellStyle name="Comma 3 2" xfId="50"/>
    <cellStyle name="Comma 3 3" xfId="51"/>
    <cellStyle name="Comma 4" xfId="52"/>
    <cellStyle name="Comma 5" xfId="53"/>
    <cellStyle name="Comma 6" xfId="54"/>
    <cellStyle name="Comma0" xfId="55"/>
    <cellStyle name="Comma0 2" xfId="56"/>
    <cellStyle name="Currency" xfId="57"/>
    <cellStyle name="Currency [0]" xfId="58"/>
    <cellStyle name="Currency0" xfId="59"/>
    <cellStyle name="Currency0 2" xfId="60"/>
    <cellStyle name="Date" xfId="61"/>
    <cellStyle name="Date 2" xfId="62"/>
    <cellStyle name="Explanatory Text" xfId="63"/>
    <cellStyle name="Fixed" xfId="64"/>
    <cellStyle name="Fixed 2" xfId="65"/>
    <cellStyle name="Followed Hyperlink" xfId="66"/>
    <cellStyle name="Good" xfId="67"/>
    <cellStyle name="Heading 1" xfId="68"/>
    <cellStyle name="Heading 1 2" xfId="69"/>
    <cellStyle name="Heading 2" xfId="70"/>
    <cellStyle name="Heading 2 2" xfId="71"/>
    <cellStyle name="Heading 3" xfId="72"/>
    <cellStyle name="Heading 4" xfId="73"/>
    <cellStyle name="Hyperlink" xfId="74"/>
    <cellStyle name="Input" xfId="75"/>
    <cellStyle name="kolona B" xfId="76"/>
    <cellStyle name="Linked Cell" xfId="77"/>
    <cellStyle name="Neutral" xfId="78"/>
    <cellStyle name="Normal 10" xfId="79"/>
    <cellStyle name="Normal 10 2" xfId="80"/>
    <cellStyle name="Normal 10 2 2" xfId="81"/>
    <cellStyle name="Normal 10 2 3" xfId="82"/>
    <cellStyle name="Normal 10 3" xfId="83"/>
    <cellStyle name="Normal 10 4" xfId="84"/>
    <cellStyle name="Normal 11" xfId="85"/>
    <cellStyle name="Normal 117" xfId="86"/>
    <cellStyle name="Normal 12" xfId="87"/>
    <cellStyle name="Normal 12 2" xfId="88"/>
    <cellStyle name="Normal 13" xfId="89"/>
    <cellStyle name="Normal 13 35" xfId="90"/>
    <cellStyle name="Normal 14" xfId="91"/>
    <cellStyle name="Normal 14 35" xfId="92"/>
    <cellStyle name="Normal 14 36" xfId="93"/>
    <cellStyle name="Normal 15" xfId="94"/>
    <cellStyle name="Normal 15 2" xfId="95"/>
    <cellStyle name="Normal 15 2 2" xfId="96"/>
    <cellStyle name="Normal 15 3" xfId="97"/>
    <cellStyle name="Normal 15 4" xfId="98"/>
    <cellStyle name="Normal 16" xfId="99"/>
    <cellStyle name="Normal 17" xfId="100"/>
    <cellStyle name="Normal 18" xfId="101"/>
    <cellStyle name="Normal 18 2" xfId="102"/>
    <cellStyle name="Normal 18 2 2" xfId="103"/>
    <cellStyle name="Normal 18 3" xfId="104"/>
    <cellStyle name="Normal 18 4" xfId="105"/>
    <cellStyle name="Normal 19" xfId="106"/>
    <cellStyle name="Normal 19 10" xfId="107"/>
    <cellStyle name="Normal 19 2" xfId="108"/>
    <cellStyle name="Normal 19 3" xfId="109"/>
    <cellStyle name="Normal 19 4" xfId="110"/>
    <cellStyle name="Normal 19 5" xfId="111"/>
    <cellStyle name="Normal 19 6" xfId="112"/>
    <cellStyle name="Normal 19 7" xfId="113"/>
    <cellStyle name="Normal 19 8" xfId="114"/>
    <cellStyle name="Normal 19 9" xfId="115"/>
    <cellStyle name="Normal 2" xfId="116"/>
    <cellStyle name="Normal 2 10" xfId="117"/>
    <cellStyle name="Normal 2 11" xfId="118"/>
    <cellStyle name="Normal 2 11 2" xfId="119"/>
    <cellStyle name="Normal 2 12" xfId="120"/>
    <cellStyle name="Normal 2 13" xfId="121"/>
    <cellStyle name="Normal 2 14" xfId="122"/>
    <cellStyle name="Normal 2 15" xfId="123"/>
    <cellStyle name="Normal 2 16" xfId="124"/>
    <cellStyle name="Normal 2 17" xfId="125"/>
    <cellStyle name="Normal 2 18" xfId="126"/>
    <cellStyle name="Normal 2 19" xfId="127"/>
    <cellStyle name="Normal 2 2" xfId="128"/>
    <cellStyle name="Normal 2 2 10" xfId="129"/>
    <cellStyle name="Normal 2 20" xfId="130"/>
    <cellStyle name="Normal 2 21" xfId="131"/>
    <cellStyle name="Normal 2 3" xfId="132"/>
    <cellStyle name="Normal 2 4" xfId="133"/>
    <cellStyle name="Normal 2 5" xfId="134"/>
    <cellStyle name="Normal 2 6" xfId="135"/>
    <cellStyle name="Normal 2 7" xfId="136"/>
    <cellStyle name="Normal 2 8" xfId="137"/>
    <cellStyle name="Normal 2 9" xfId="138"/>
    <cellStyle name="Normal 20" xfId="139"/>
    <cellStyle name="Normal 20 10" xfId="140"/>
    <cellStyle name="Normal 20 11" xfId="141"/>
    <cellStyle name="Normal 20 12" xfId="142"/>
    <cellStyle name="Normal 20 13" xfId="143"/>
    <cellStyle name="Normal 20 14" xfId="144"/>
    <cellStyle name="Normal 20 15" xfId="145"/>
    <cellStyle name="Normal 20 16" xfId="146"/>
    <cellStyle name="Normal 20 17" xfId="147"/>
    <cellStyle name="Normal 20 18" xfId="148"/>
    <cellStyle name="Normal 20 19" xfId="149"/>
    <cellStyle name="Normal 20 2" xfId="150"/>
    <cellStyle name="Normal 20 2 2" xfId="151"/>
    <cellStyle name="Normal 20 2 2 2" xfId="152"/>
    <cellStyle name="Normal 20 2 3" xfId="153"/>
    <cellStyle name="Normal 20 2 4" xfId="154"/>
    <cellStyle name="Normal 20 20" xfId="155"/>
    <cellStyle name="Normal 20 21" xfId="156"/>
    <cellStyle name="Normal 20 22" xfId="157"/>
    <cellStyle name="Normal 20 23" xfId="158"/>
    <cellStyle name="Normal 20 3" xfId="159"/>
    <cellStyle name="Normal 20 4" xfId="160"/>
    <cellStyle name="Normal 20 5" xfId="161"/>
    <cellStyle name="Normal 20 6" xfId="162"/>
    <cellStyle name="Normal 20 7" xfId="163"/>
    <cellStyle name="Normal 20 8" xfId="164"/>
    <cellStyle name="Normal 20 9" xfId="165"/>
    <cellStyle name="Normal 21" xfId="166"/>
    <cellStyle name="Normal 21 10" xfId="167"/>
    <cellStyle name="Normal 21 11" xfId="168"/>
    <cellStyle name="Normal 21 11 2" xfId="169"/>
    <cellStyle name="Normal 21 12" xfId="170"/>
    <cellStyle name="Normal 21 2" xfId="171"/>
    <cellStyle name="Normal 21 3" xfId="172"/>
    <cellStyle name="Normal 21 4" xfId="173"/>
    <cellStyle name="Normal 21 5" xfId="174"/>
    <cellStyle name="Normal 21 6" xfId="175"/>
    <cellStyle name="Normal 21 7" xfId="176"/>
    <cellStyle name="Normal 21 8" xfId="177"/>
    <cellStyle name="Normal 21 9" xfId="178"/>
    <cellStyle name="Normal 22" xfId="179"/>
    <cellStyle name="Normal 22 10" xfId="180"/>
    <cellStyle name="Normal 22 11" xfId="181"/>
    <cellStyle name="Normal 22 12" xfId="182"/>
    <cellStyle name="Normal 22 13" xfId="183"/>
    <cellStyle name="Normal 22 14" xfId="184"/>
    <cellStyle name="Normal 22 15" xfId="185"/>
    <cellStyle name="Normal 22 16" xfId="186"/>
    <cellStyle name="Normal 22 17" xfId="187"/>
    <cellStyle name="Normal 22 18" xfId="188"/>
    <cellStyle name="Normal 22 19" xfId="189"/>
    <cellStyle name="Normal 22 2" xfId="190"/>
    <cellStyle name="Normal 22 20" xfId="191"/>
    <cellStyle name="Normal 22 21" xfId="192"/>
    <cellStyle name="Normal 22 3" xfId="193"/>
    <cellStyle name="Normal 22 4" xfId="194"/>
    <cellStyle name="Normal 22 5" xfId="195"/>
    <cellStyle name="Normal 22 6" xfId="196"/>
    <cellStyle name="Normal 22 7" xfId="197"/>
    <cellStyle name="Normal 22 8" xfId="198"/>
    <cellStyle name="Normal 22 9" xfId="199"/>
    <cellStyle name="Normal 23" xfId="200"/>
    <cellStyle name="Normal 23 10" xfId="201"/>
    <cellStyle name="Normal 23 11" xfId="202"/>
    <cellStyle name="Normal 23 11 2" xfId="203"/>
    <cellStyle name="Normal 23 12" xfId="204"/>
    <cellStyle name="Normal 23 2" xfId="205"/>
    <cellStyle name="Normal 23 3" xfId="206"/>
    <cellStyle name="Normal 23 4" xfId="207"/>
    <cellStyle name="Normal 23 5" xfId="208"/>
    <cellStyle name="Normal 23 6" xfId="209"/>
    <cellStyle name="Normal 23 7" xfId="210"/>
    <cellStyle name="Normal 23 8" xfId="211"/>
    <cellStyle name="Normal 23 9" xfId="212"/>
    <cellStyle name="Normal 24" xfId="213"/>
    <cellStyle name="Normal 24 10" xfId="214"/>
    <cellStyle name="Normal 24 11" xfId="215"/>
    <cellStyle name="Normal 24 11 2" xfId="216"/>
    <cellStyle name="Normal 24 12" xfId="217"/>
    <cellStyle name="Normal 24 2" xfId="218"/>
    <cellStyle name="Normal 24 3" xfId="219"/>
    <cellStyle name="Normal 24 4" xfId="220"/>
    <cellStyle name="Normal 24 5" xfId="221"/>
    <cellStyle name="Normal 24 6" xfId="222"/>
    <cellStyle name="Normal 24 7" xfId="223"/>
    <cellStyle name="Normal 24 8" xfId="224"/>
    <cellStyle name="Normal 24 9" xfId="225"/>
    <cellStyle name="Normal 25" xfId="226"/>
    <cellStyle name="Normal 25 10" xfId="227"/>
    <cellStyle name="Normal 25 11" xfId="228"/>
    <cellStyle name="Normal 25 11 2" xfId="229"/>
    <cellStyle name="Normal 25 12" xfId="230"/>
    <cellStyle name="Normal 25 2" xfId="231"/>
    <cellStyle name="Normal 25 3" xfId="232"/>
    <cellStyle name="Normal 25 4" xfId="233"/>
    <cellStyle name="Normal 25 5" xfId="234"/>
    <cellStyle name="Normal 25 6" xfId="235"/>
    <cellStyle name="Normal 25 7" xfId="236"/>
    <cellStyle name="Normal 25 8" xfId="237"/>
    <cellStyle name="Normal 25 9" xfId="238"/>
    <cellStyle name="Normal 26" xfId="239"/>
    <cellStyle name="Normal 26 10" xfId="240"/>
    <cellStyle name="Normal 26 2" xfId="241"/>
    <cellStyle name="Normal 26 3" xfId="242"/>
    <cellStyle name="Normal 26 4" xfId="243"/>
    <cellStyle name="Normal 26 5" xfId="244"/>
    <cellStyle name="Normal 26 6" xfId="245"/>
    <cellStyle name="Normal 26 7" xfId="246"/>
    <cellStyle name="Normal 26 8" xfId="247"/>
    <cellStyle name="Normal 26 9" xfId="248"/>
    <cellStyle name="Normal 27" xfId="249"/>
    <cellStyle name="Normal 27 10" xfId="250"/>
    <cellStyle name="Normal 27 2" xfId="251"/>
    <cellStyle name="Normal 27 3" xfId="252"/>
    <cellStyle name="Normal 27 4" xfId="253"/>
    <cellStyle name="Normal 27 5" xfId="254"/>
    <cellStyle name="Normal 27 6" xfId="255"/>
    <cellStyle name="Normal 27 7" xfId="256"/>
    <cellStyle name="Normal 27 8" xfId="257"/>
    <cellStyle name="Normal 27 9" xfId="258"/>
    <cellStyle name="Normal 28" xfId="259"/>
    <cellStyle name="Normal 28 10" xfId="260"/>
    <cellStyle name="Normal 28 11" xfId="261"/>
    <cellStyle name="Normal 28 12" xfId="262"/>
    <cellStyle name="Normal 28 13" xfId="263"/>
    <cellStyle name="Normal 28 14" xfId="264"/>
    <cellStyle name="Normal 28 15" xfId="265"/>
    <cellStyle name="Normal 28 16" xfId="266"/>
    <cellStyle name="Normal 28 17" xfId="267"/>
    <cellStyle name="Normal 28 18" xfId="268"/>
    <cellStyle name="Normal 28 18 2" xfId="269"/>
    <cellStyle name="Normal 28 19" xfId="270"/>
    <cellStyle name="Normal 28 2" xfId="271"/>
    <cellStyle name="Normal 28 2 2" xfId="272"/>
    <cellStyle name="Normal 28 2 2 2" xfId="273"/>
    <cellStyle name="Normal 28 2 3" xfId="274"/>
    <cellStyle name="Normal 28 2 4" xfId="275"/>
    <cellStyle name="Normal 28 3" xfId="276"/>
    <cellStyle name="Normal 28 4" xfId="277"/>
    <cellStyle name="Normal 28 5" xfId="278"/>
    <cellStyle name="Normal 28 6" xfId="279"/>
    <cellStyle name="Normal 28 7" xfId="280"/>
    <cellStyle name="Normal 28 8" xfId="281"/>
    <cellStyle name="Normal 28 9" xfId="282"/>
    <cellStyle name="Normal 29" xfId="283"/>
    <cellStyle name="Normal 29 10" xfId="284"/>
    <cellStyle name="Normal 29 11" xfId="285"/>
    <cellStyle name="Normal 29 11 2" xfId="286"/>
    <cellStyle name="Normal 29 12" xfId="287"/>
    <cellStyle name="Normal 29 2" xfId="288"/>
    <cellStyle name="Normal 29 3" xfId="289"/>
    <cellStyle name="Normal 29 4" xfId="290"/>
    <cellStyle name="Normal 29 5" xfId="291"/>
    <cellStyle name="Normal 29 6" xfId="292"/>
    <cellStyle name="Normal 29 7" xfId="293"/>
    <cellStyle name="Normal 29 8" xfId="294"/>
    <cellStyle name="Normal 29 9" xfId="295"/>
    <cellStyle name="Normal 3" xfId="296"/>
    <cellStyle name="Normal 3 10" xfId="297"/>
    <cellStyle name="Normal 3 11" xfId="298"/>
    <cellStyle name="Normal 3 12" xfId="299"/>
    <cellStyle name="Normal 3 13" xfId="300"/>
    <cellStyle name="Normal 3 14" xfId="301"/>
    <cellStyle name="Normal 3 15" xfId="302"/>
    <cellStyle name="Normal 3 15 2" xfId="303"/>
    <cellStyle name="Normal 3 16" xfId="304"/>
    <cellStyle name="Normal 3 17" xfId="305"/>
    <cellStyle name="Normal 3 2" xfId="306"/>
    <cellStyle name="Normal 3 2 2" xfId="307"/>
    <cellStyle name="Normal 3 3" xfId="308"/>
    <cellStyle name="Normal 3 3 2" xfId="309"/>
    <cellStyle name="Normal 3 4" xfId="310"/>
    <cellStyle name="Normal 3 5" xfId="311"/>
    <cellStyle name="Normal 3 6" xfId="312"/>
    <cellStyle name="Normal 3 7" xfId="313"/>
    <cellStyle name="Normal 3 8" xfId="314"/>
    <cellStyle name="Normal 3 9" xfId="315"/>
    <cellStyle name="Normal 30" xfId="316"/>
    <cellStyle name="Normal 30 10" xfId="317"/>
    <cellStyle name="Normal 30 11" xfId="318"/>
    <cellStyle name="Normal 30 11 2" xfId="319"/>
    <cellStyle name="Normal 30 12" xfId="320"/>
    <cellStyle name="Normal 30 2" xfId="321"/>
    <cellStyle name="Normal 30 3" xfId="322"/>
    <cellStyle name="Normal 30 4" xfId="323"/>
    <cellStyle name="Normal 30 5" xfId="324"/>
    <cellStyle name="Normal 30 6" xfId="325"/>
    <cellStyle name="Normal 30 7" xfId="326"/>
    <cellStyle name="Normal 30 8" xfId="327"/>
    <cellStyle name="Normal 30 9" xfId="328"/>
    <cellStyle name="Normal 31" xfId="329"/>
    <cellStyle name="Normal 31 10" xfId="330"/>
    <cellStyle name="Normal 31 11" xfId="331"/>
    <cellStyle name="Normal 31 11 2" xfId="332"/>
    <cellStyle name="Normal 31 12" xfId="333"/>
    <cellStyle name="Normal 31 2" xfId="334"/>
    <cellStyle name="Normal 31 3" xfId="335"/>
    <cellStyle name="Normal 31 4" xfId="336"/>
    <cellStyle name="Normal 31 5" xfId="337"/>
    <cellStyle name="Normal 31 6" xfId="338"/>
    <cellStyle name="Normal 31 7" xfId="339"/>
    <cellStyle name="Normal 31 8" xfId="340"/>
    <cellStyle name="Normal 31 9" xfId="341"/>
    <cellStyle name="Normal 32" xfId="342"/>
    <cellStyle name="Normal 32 10" xfId="343"/>
    <cellStyle name="Normal 32 11" xfId="344"/>
    <cellStyle name="Normal 32 12" xfId="345"/>
    <cellStyle name="Normal 32 13" xfId="346"/>
    <cellStyle name="Normal 32 14" xfId="347"/>
    <cellStyle name="Normal 32 15" xfId="348"/>
    <cellStyle name="Normal 32 16" xfId="349"/>
    <cellStyle name="Normal 32 17" xfId="350"/>
    <cellStyle name="Normal 32 18" xfId="351"/>
    <cellStyle name="Normal 32 18 2" xfId="352"/>
    <cellStyle name="Normal 32 19" xfId="353"/>
    <cellStyle name="Normal 32 2" xfId="354"/>
    <cellStyle name="Normal 32 2 2" xfId="355"/>
    <cellStyle name="Normal 32 2 2 2" xfId="356"/>
    <cellStyle name="Normal 32 2 3" xfId="357"/>
    <cellStyle name="Normal 32 2 4" xfId="358"/>
    <cellStyle name="Normal 32 3" xfId="359"/>
    <cellStyle name="Normal 32 4" xfId="360"/>
    <cellStyle name="Normal 32 5" xfId="361"/>
    <cellStyle name="Normal 32 6" xfId="362"/>
    <cellStyle name="Normal 32 7" xfId="363"/>
    <cellStyle name="Normal 32 8" xfId="364"/>
    <cellStyle name="Normal 32 9" xfId="365"/>
    <cellStyle name="Normal 33" xfId="366"/>
    <cellStyle name="Normal 33 10" xfId="367"/>
    <cellStyle name="Normal 33 11" xfId="368"/>
    <cellStyle name="Normal 33 11 2" xfId="369"/>
    <cellStyle name="Normal 33 12" xfId="370"/>
    <cellStyle name="Normal 33 2" xfId="371"/>
    <cellStyle name="Normal 33 3" xfId="372"/>
    <cellStyle name="Normal 33 4" xfId="373"/>
    <cellStyle name="Normal 33 5" xfId="374"/>
    <cellStyle name="Normal 33 6" xfId="375"/>
    <cellStyle name="Normal 33 7" xfId="376"/>
    <cellStyle name="Normal 33 8" xfId="377"/>
    <cellStyle name="Normal 33 9" xfId="378"/>
    <cellStyle name="Normal 34" xfId="379"/>
    <cellStyle name="Normal 34 10" xfId="380"/>
    <cellStyle name="Normal 34 11" xfId="381"/>
    <cellStyle name="Normal 34 11 2" xfId="382"/>
    <cellStyle name="Normal 34 12" xfId="383"/>
    <cellStyle name="Normal 34 2" xfId="384"/>
    <cellStyle name="Normal 34 3" xfId="385"/>
    <cellStyle name="Normal 34 4" xfId="386"/>
    <cellStyle name="Normal 34 5" xfId="387"/>
    <cellStyle name="Normal 34 6" xfId="388"/>
    <cellStyle name="Normal 34 7" xfId="389"/>
    <cellStyle name="Normal 34 8" xfId="390"/>
    <cellStyle name="Normal 34 9" xfId="391"/>
    <cellStyle name="Normal 35" xfId="392"/>
    <cellStyle name="Normal 35 10" xfId="393"/>
    <cellStyle name="Normal 35 11" xfId="394"/>
    <cellStyle name="Normal 35 11 2" xfId="395"/>
    <cellStyle name="Normal 35 12" xfId="396"/>
    <cellStyle name="Normal 35 2" xfId="397"/>
    <cellStyle name="Normal 35 3" xfId="398"/>
    <cellStyle name="Normal 35 4" xfId="399"/>
    <cellStyle name="Normal 35 5" xfId="400"/>
    <cellStyle name="Normal 35 6" xfId="401"/>
    <cellStyle name="Normal 35 7" xfId="402"/>
    <cellStyle name="Normal 35 8" xfId="403"/>
    <cellStyle name="Normal 35 9" xfId="404"/>
    <cellStyle name="Normal 36" xfId="405"/>
    <cellStyle name="Normal 36 10" xfId="406"/>
    <cellStyle name="Normal 36 11" xfId="407"/>
    <cellStyle name="Normal 36 11 2" xfId="408"/>
    <cellStyle name="Normal 36 12" xfId="409"/>
    <cellStyle name="Normal 36 2" xfId="410"/>
    <cellStyle name="Normal 36 3" xfId="411"/>
    <cellStyle name="Normal 36 4" xfId="412"/>
    <cellStyle name="Normal 36 5" xfId="413"/>
    <cellStyle name="Normal 36 6" xfId="414"/>
    <cellStyle name="Normal 36 7" xfId="415"/>
    <cellStyle name="Normal 36 8" xfId="416"/>
    <cellStyle name="Normal 36 9" xfId="417"/>
    <cellStyle name="Normal 37" xfId="418"/>
    <cellStyle name="Normal 37 10" xfId="419"/>
    <cellStyle name="Normal 37 11" xfId="420"/>
    <cellStyle name="Normal 37 11 2" xfId="421"/>
    <cellStyle name="Normal 37 12" xfId="422"/>
    <cellStyle name="Normal 37 2" xfId="423"/>
    <cellStyle name="Normal 37 3" xfId="424"/>
    <cellStyle name="Normal 37 4" xfId="425"/>
    <cellStyle name="Normal 37 5" xfId="426"/>
    <cellStyle name="Normal 37 6" xfId="427"/>
    <cellStyle name="Normal 37 7" xfId="428"/>
    <cellStyle name="Normal 37 8" xfId="429"/>
    <cellStyle name="Normal 37 9" xfId="430"/>
    <cellStyle name="Normal 38" xfId="431"/>
    <cellStyle name="Normal 38 10" xfId="432"/>
    <cellStyle name="Normal 38 11" xfId="433"/>
    <cellStyle name="Normal 38 11 2" xfId="434"/>
    <cellStyle name="Normal 38 12" xfId="435"/>
    <cellStyle name="Normal 38 2" xfId="436"/>
    <cellStyle name="Normal 38 3" xfId="437"/>
    <cellStyle name="Normal 38 4" xfId="438"/>
    <cellStyle name="Normal 38 5" xfId="439"/>
    <cellStyle name="Normal 38 6" xfId="440"/>
    <cellStyle name="Normal 38 7" xfId="441"/>
    <cellStyle name="Normal 38 8" xfId="442"/>
    <cellStyle name="Normal 38 9" xfId="443"/>
    <cellStyle name="Normal 39" xfId="444"/>
    <cellStyle name="Normal 39 10" xfId="445"/>
    <cellStyle name="Normal 39 11" xfId="446"/>
    <cellStyle name="Normal 39 11 2" xfId="447"/>
    <cellStyle name="Normal 39 12" xfId="448"/>
    <cellStyle name="Normal 39 2" xfId="449"/>
    <cellStyle name="Normal 39 3" xfId="450"/>
    <cellStyle name="Normal 39 4" xfId="451"/>
    <cellStyle name="Normal 39 5" xfId="452"/>
    <cellStyle name="Normal 39 6" xfId="453"/>
    <cellStyle name="Normal 39 7" xfId="454"/>
    <cellStyle name="Normal 39 8" xfId="455"/>
    <cellStyle name="Normal 39 9" xfId="456"/>
    <cellStyle name="Normal 4" xfId="457"/>
    <cellStyle name="Normal 4 2" xfId="458"/>
    <cellStyle name="Normal 4 3" xfId="459"/>
    <cellStyle name="Normal 4 4" xfId="460"/>
    <cellStyle name="Normal 40" xfId="461"/>
    <cellStyle name="Normal 41" xfId="462"/>
    <cellStyle name="Normal 42" xfId="463"/>
    <cellStyle name="Normal 43" xfId="464"/>
    <cellStyle name="Normal 44" xfId="465"/>
    <cellStyle name="Normal 45" xfId="466"/>
    <cellStyle name="Normal 47" xfId="467"/>
    <cellStyle name="Normal 48" xfId="468"/>
    <cellStyle name="Normal 49" xfId="469"/>
    <cellStyle name="Normal 5" xfId="470"/>
    <cellStyle name="Normal 5 2" xfId="471"/>
    <cellStyle name="Normal 50" xfId="472"/>
    <cellStyle name="Normal 51" xfId="473"/>
    <cellStyle name="Normal 52" xfId="474"/>
    <cellStyle name="Normal 53" xfId="475"/>
    <cellStyle name="Normal 54" xfId="476"/>
    <cellStyle name="Normal 55" xfId="477"/>
    <cellStyle name="Normal 56" xfId="478"/>
    <cellStyle name="Normal 57" xfId="479"/>
    <cellStyle name="Normal 58" xfId="480"/>
    <cellStyle name="Normal 6" xfId="481"/>
    <cellStyle name="Normal 6 2" xfId="482"/>
    <cellStyle name="Normal 6 2 2" xfId="483"/>
    <cellStyle name="Normal 6 3" xfId="484"/>
    <cellStyle name="Normal 6 4" xfId="485"/>
    <cellStyle name="Normal 65" xfId="486"/>
    <cellStyle name="Normal 68" xfId="487"/>
    <cellStyle name="Normal 7" xfId="488"/>
    <cellStyle name="Normal 7 10" xfId="489"/>
    <cellStyle name="Normal 7 11" xfId="490"/>
    <cellStyle name="Normal 7 12" xfId="491"/>
    <cellStyle name="Normal 7 13" xfId="492"/>
    <cellStyle name="Normal 7 14" xfId="493"/>
    <cellStyle name="Normal 7 15" xfId="494"/>
    <cellStyle name="Normal 7 16" xfId="495"/>
    <cellStyle name="Normal 7 17" xfId="496"/>
    <cellStyle name="Normal 7 18" xfId="497"/>
    <cellStyle name="Normal 7 19" xfId="498"/>
    <cellStyle name="Normal 7 2" xfId="499"/>
    <cellStyle name="Normal 7 3" xfId="500"/>
    <cellStyle name="Normal 7 4" xfId="501"/>
    <cellStyle name="Normal 7 5" xfId="502"/>
    <cellStyle name="Normal 7 6" xfId="503"/>
    <cellStyle name="Normal 7 7" xfId="504"/>
    <cellStyle name="Normal 7 8" xfId="505"/>
    <cellStyle name="Normal 7 9" xfId="506"/>
    <cellStyle name="Normal 70" xfId="507"/>
    <cellStyle name="Normal 72" xfId="508"/>
    <cellStyle name="Normal 73" xfId="509"/>
    <cellStyle name="Normal 75" xfId="510"/>
    <cellStyle name="Normal 76" xfId="511"/>
    <cellStyle name="Normal 8" xfId="512"/>
    <cellStyle name="Normal 8 2" xfId="513"/>
    <cellStyle name="Normal 81" xfId="514"/>
    <cellStyle name="Normal 83" xfId="515"/>
    <cellStyle name="Normal 89" xfId="516"/>
    <cellStyle name="Normal 9" xfId="517"/>
    <cellStyle name="Normal 9 10" xfId="518"/>
    <cellStyle name="Normal 9 11" xfId="519"/>
    <cellStyle name="Normal 9 12" xfId="520"/>
    <cellStyle name="Normal 9 13" xfId="521"/>
    <cellStyle name="Normal 9 14" xfId="522"/>
    <cellStyle name="Normal 9 15" xfId="523"/>
    <cellStyle name="Normal 9 15 2" xfId="524"/>
    <cellStyle name="Normal 9 16" xfId="525"/>
    <cellStyle name="Normal 9 2" xfId="526"/>
    <cellStyle name="Normal 9 2 2" xfId="527"/>
    <cellStyle name="Normal 9 2 2 2" xfId="528"/>
    <cellStyle name="Normal 9 2 3" xfId="529"/>
    <cellStyle name="Normal 9 2 4" xfId="530"/>
    <cellStyle name="Normal 9 3" xfId="531"/>
    <cellStyle name="Normal 9 4" xfId="532"/>
    <cellStyle name="Normal 9 5" xfId="533"/>
    <cellStyle name="Normal 9 6" xfId="534"/>
    <cellStyle name="Normal 9 7" xfId="535"/>
    <cellStyle name="Normal 9 8" xfId="536"/>
    <cellStyle name="Normal 9 9" xfId="537"/>
    <cellStyle name="Normal 96" xfId="538"/>
    <cellStyle name="Normal 97" xfId="539"/>
    <cellStyle name="Note" xfId="540"/>
    <cellStyle name="Obično_podopolagački i keramičarski radovi-troškovnik" xfId="541"/>
    <cellStyle name="Output" xfId="542"/>
    <cellStyle name="Percent" xfId="543"/>
    <cellStyle name="Percent 2" xfId="544"/>
    <cellStyle name="Percent 3" xfId="545"/>
    <cellStyle name="Title" xfId="546"/>
    <cellStyle name="Total" xfId="547"/>
    <cellStyle name="Total 2" xfId="548"/>
    <cellStyle name="Total 3" xfId="549"/>
    <cellStyle name="Warning Text" xfId="550"/>
    <cellStyle name="Zarez 2" xfId="55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5:J37"/>
  <sheetViews>
    <sheetView showGridLines="0" tabSelected="1" zoomScalePageLayoutView="0" workbookViewId="0" topLeftCell="A1">
      <selection activeCell="A1" sqref="A1"/>
    </sheetView>
  </sheetViews>
  <sheetFormatPr defaultColWidth="8.8515625" defaultRowHeight="12.75"/>
  <cols>
    <col min="1" max="1" width="8.8515625" style="387" customWidth="1"/>
    <col min="2" max="2" width="53.00390625" style="400" customWidth="1"/>
    <col min="3" max="3" width="8.8515625" style="387" customWidth="1"/>
    <col min="4" max="4" width="3.140625" style="387" customWidth="1"/>
    <col min="5" max="5" width="8.7109375" style="387" customWidth="1"/>
    <col min="6" max="7" width="9.140625" style="387" customWidth="1"/>
    <col min="8" max="16384" width="8.8515625" style="387" customWidth="1"/>
  </cols>
  <sheetData>
    <row r="5" spans="1:5" ht="15">
      <c r="A5" s="37"/>
      <c r="B5" s="38"/>
      <c r="C5" s="40"/>
      <c r="D5" s="39"/>
      <c r="E5" s="40"/>
    </row>
    <row r="6" spans="1:5" ht="15">
      <c r="A6" s="37"/>
      <c r="B6" s="38"/>
      <c r="C6" s="40"/>
      <c r="D6" s="39"/>
      <c r="E6" s="40"/>
    </row>
    <row r="7" spans="1:6" ht="15.75">
      <c r="A7" s="41"/>
      <c r="B7" s="452" t="s">
        <v>15</v>
      </c>
      <c r="C7" s="452"/>
      <c r="D7" s="42"/>
      <c r="E7" s="388"/>
      <c r="F7" s="389"/>
    </row>
    <row r="8" spans="1:5" ht="22.5" customHeight="1">
      <c r="A8" s="37"/>
      <c r="B8" s="38"/>
      <c r="C8" s="40"/>
      <c r="D8" s="39"/>
      <c r="E8" s="40"/>
    </row>
    <row r="9" spans="1:5" ht="15">
      <c r="A9" s="37"/>
      <c r="B9" s="38"/>
      <c r="C9" s="40"/>
      <c r="D9" s="39"/>
      <c r="E9" s="40"/>
    </row>
    <row r="10" spans="1:5" ht="22.5" customHeight="1">
      <c r="A10" s="41"/>
      <c r="B10" s="43"/>
      <c r="C10" s="45"/>
      <c r="D10" s="44"/>
      <c r="E10" s="45"/>
    </row>
    <row r="11" spans="1:10" ht="36" customHeight="1">
      <c r="A11" s="390"/>
      <c r="B11" s="391" t="s">
        <v>70</v>
      </c>
      <c r="C11" s="49"/>
      <c r="D11" s="48"/>
      <c r="E11" s="49"/>
      <c r="G11" s="392"/>
      <c r="H11" s="392"/>
      <c r="I11" s="393"/>
      <c r="J11" s="393"/>
    </row>
    <row r="12" spans="1:5" ht="18.75" customHeight="1">
      <c r="A12" s="394"/>
      <c r="B12" s="395" t="s">
        <v>85</v>
      </c>
      <c r="C12" s="396"/>
      <c r="D12" s="396"/>
      <c r="E12" s="396"/>
    </row>
    <row r="13" spans="1:5" ht="15.75">
      <c r="A13" s="394"/>
      <c r="B13" s="395"/>
      <c r="C13" s="397"/>
      <c r="D13" s="52"/>
      <c r="E13" s="396"/>
    </row>
    <row r="14" spans="1:5" ht="15" customHeight="1">
      <c r="A14" s="394"/>
      <c r="B14" s="391" t="s">
        <v>71</v>
      </c>
      <c r="C14" s="397"/>
      <c r="D14" s="52"/>
      <c r="E14" s="396"/>
    </row>
    <row r="15" spans="1:5" ht="31.5">
      <c r="A15" s="394"/>
      <c r="B15" s="395" t="s">
        <v>88</v>
      </c>
      <c r="C15" s="397"/>
      <c r="D15" s="52"/>
      <c r="E15" s="396"/>
    </row>
    <row r="16" spans="1:5" ht="45" customHeight="1">
      <c r="A16" s="395"/>
      <c r="B16" s="395"/>
      <c r="C16" s="49"/>
      <c r="D16" s="48"/>
      <c r="E16" s="49"/>
    </row>
    <row r="17" spans="1:5" ht="14.25" customHeight="1">
      <c r="A17" s="390"/>
      <c r="B17" s="391" t="s">
        <v>72</v>
      </c>
      <c r="C17" s="49"/>
      <c r="D17" s="48"/>
      <c r="E17" s="49"/>
    </row>
    <row r="18" spans="1:5" ht="15" customHeight="1">
      <c r="A18" s="394"/>
      <c r="B18" s="395" t="s">
        <v>86</v>
      </c>
      <c r="C18" s="49"/>
      <c r="D18" s="48"/>
      <c r="E18" s="49"/>
    </row>
    <row r="19" spans="1:5" ht="15" customHeight="1">
      <c r="A19" s="394"/>
      <c r="B19" s="395" t="s">
        <v>87</v>
      </c>
      <c r="C19" s="49"/>
      <c r="D19" s="48"/>
      <c r="E19" s="49"/>
    </row>
    <row r="20" spans="1:5" ht="15.75" customHeight="1">
      <c r="A20" s="390"/>
      <c r="B20" s="396"/>
      <c r="C20" s="49"/>
      <c r="D20" s="48"/>
      <c r="E20" s="49"/>
    </row>
    <row r="21" spans="1:5" ht="18" customHeight="1">
      <c r="A21" s="394"/>
      <c r="B21" s="391" t="s">
        <v>73</v>
      </c>
      <c r="C21" s="49"/>
      <c r="D21" s="48"/>
      <c r="E21" s="49"/>
    </row>
    <row r="22" spans="1:5" ht="18" customHeight="1">
      <c r="A22" s="394"/>
      <c r="B22" s="183" t="s">
        <v>91</v>
      </c>
      <c r="C22" s="49"/>
      <c r="D22" s="48"/>
      <c r="E22" s="49"/>
    </row>
    <row r="23" spans="1:5" ht="18" customHeight="1">
      <c r="A23" s="394"/>
      <c r="B23" s="183"/>
      <c r="C23" s="49"/>
      <c r="D23" s="48"/>
      <c r="E23" s="49"/>
    </row>
    <row r="24" spans="1:5" ht="18" customHeight="1">
      <c r="A24" s="394"/>
      <c r="B24" s="391" t="s">
        <v>92</v>
      </c>
      <c r="C24" s="49"/>
      <c r="D24" s="48"/>
      <c r="E24" s="49"/>
    </row>
    <row r="25" spans="1:5" ht="18" customHeight="1">
      <c r="A25" s="390"/>
      <c r="B25" s="183" t="s">
        <v>93</v>
      </c>
      <c r="C25" s="49"/>
      <c r="D25" s="48"/>
      <c r="E25" s="49"/>
    </row>
    <row r="26" spans="1:5" ht="18" customHeight="1">
      <c r="A26" s="390"/>
      <c r="B26" s="395"/>
      <c r="C26" s="49"/>
      <c r="D26" s="48"/>
      <c r="E26" s="49"/>
    </row>
    <row r="27" spans="1:5" ht="18" customHeight="1">
      <c r="A27" s="394"/>
      <c r="B27" s="391" t="s">
        <v>74</v>
      </c>
      <c r="C27" s="398"/>
      <c r="D27" s="55"/>
      <c r="E27" s="399"/>
    </row>
    <row r="28" spans="1:5" ht="22.5" customHeight="1">
      <c r="A28" s="390"/>
      <c r="B28" s="183" t="s">
        <v>60</v>
      </c>
      <c r="C28" s="49"/>
      <c r="D28" s="48"/>
      <c r="E28" s="49"/>
    </row>
    <row r="29" spans="1:5" ht="19.5" customHeight="1">
      <c r="A29" s="394"/>
      <c r="B29" s="183" t="s">
        <v>61</v>
      </c>
      <c r="C29" s="49"/>
      <c r="D29" s="48"/>
      <c r="E29" s="49"/>
    </row>
    <row r="30" spans="1:5" ht="19.5" customHeight="1">
      <c r="A30" s="390"/>
      <c r="B30" s="391"/>
      <c r="C30" s="49"/>
      <c r="D30" s="48"/>
      <c r="E30" s="49"/>
    </row>
    <row r="31" spans="1:5" ht="19.5" customHeight="1">
      <c r="A31" s="390"/>
      <c r="B31" s="391" t="s">
        <v>75</v>
      </c>
      <c r="C31" s="49"/>
      <c r="D31" s="48"/>
      <c r="E31" s="49"/>
    </row>
    <row r="32" spans="1:5" ht="19.5" customHeight="1">
      <c r="A32" s="390"/>
      <c r="B32" s="183" t="s">
        <v>90</v>
      </c>
      <c r="C32" s="49"/>
      <c r="D32" s="48"/>
      <c r="E32" s="49"/>
    </row>
    <row r="33" spans="1:5" ht="15">
      <c r="A33" s="390"/>
      <c r="B33" s="391"/>
      <c r="C33" s="49"/>
      <c r="D33" s="48"/>
      <c r="E33" s="49"/>
    </row>
    <row r="34" spans="1:5" ht="15">
      <c r="A34" s="390"/>
      <c r="B34" s="391" t="s">
        <v>76</v>
      </c>
      <c r="C34" s="49"/>
      <c r="D34" s="48"/>
      <c r="E34" s="49"/>
    </row>
    <row r="35" spans="1:5" ht="15">
      <c r="A35" s="390"/>
      <c r="B35" s="183" t="s">
        <v>89</v>
      </c>
      <c r="C35" s="49"/>
      <c r="D35" s="48"/>
      <c r="E35" s="49"/>
    </row>
    <row r="36" spans="1:5" ht="15">
      <c r="A36" s="56"/>
      <c r="B36" s="57"/>
      <c r="C36" s="59"/>
      <c r="D36" s="58"/>
      <c r="E36" s="59"/>
    </row>
    <row r="37" spans="1:5" ht="15">
      <c r="A37" s="56"/>
      <c r="B37" s="57"/>
      <c r="C37" s="59"/>
      <c r="D37" s="58"/>
      <c r="E37" s="59"/>
    </row>
  </sheetData>
  <sheetProtection password="CC1A" sheet="1"/>
  <mergeCells count="1">
    <mergeCell ref="B7:C7"/>
  </mergeCells>
  <printOptions/>
  <pageMargins left="1.0899999999999999"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53"/>
  <sheetViews>
    <sheetView showGridLines="0" showZeros="0" zoomScalePageLayoutView="0" workbookViewId="0" topLeftCell="A1">
      <selection activeCell="G23" sqref="G23"/>
    </sheetView>
  </sheetViews>
  <sheetFormatPr defaultColWidth="8.8515625" defaultRowHeight="66" customHeight="1"/>
  <cols>
    <col min="1" max="1" width="8.7109375" style="60" customWidth="1"/>
    <col min="2" max="2" width="26.421875" style="60" customWidth="1"/>
    <col min="3" max="3" width="17.7109375" style="60" customWidth="1"/>
    <col min="4" max="4" width="8.28125" style="60" customWidth="1"/>
    <col min="5" max="5" width="8.7109375" style="60" customWidth="1"/>
    <col min="6" max="6" width="2.7109375" style="60" customWidth="1"/>
    <col min="7" max="7" width="8.7109375" style="60" customWidth="1"/>
    <col min="8" max="8" width="10.7109375" style="60" customWidth="1"/>
    <col min="9" max="16384" width="8.8515625" style="60" customWidth="1"/>
  </cols>
  <sheetData>
    <row r="1" ht="66" customHeight="1">
      <c r="D1" s="403"/>
    </row>
    <row r="2" spans="1:8" ht="24.75" customHeight="1">
      <c r="A2" s="177"/>
      <c r="B2" s="466" t="s">
        <v>0</v>
      </c>
      <c r="C2" s="466"/>
      <c r="D2" s="74"/>
      <c r="E2" s="178"/>
      <c r="F2" s="179"/>
      <c r="G2" s="180"/>
      <c r="H2" s="181"/>
    </row>
    <row r="3" spans="1:8" ht="30.75" customHeight="1">
      <c r="A3" s="177"/>
      <c r="B3" s="466" t="s">
        <v>16</v>
      </c>
      <c r="C3" s="466"/>
      <c r="D3" s="85"/>
      <c r="E3" s="178"/>
      <c r="F3" s="179"/>
      <c r="G3" s="180"/>
      <c r="H3" s="181"/>
    </row>
    <row r="4" spans="1:8" ht="44.25" customHeight="1">
      <c r="A4" s="177"/>
      <c r="B4" s="466" t="s">
        <v>24</v>
      </c>
      <c r="C4" s="466"/>
      <c r="D4" s="168"/>
      <c r="E4" s="178"/>
      <c r="F4" s="179"/>
      <c r="G4" s="180"/>
      <c r="H4" s="181"/>
    </row>
    <row r="5" spans="1:8" ht="15.75" customHeight="1" thickBot="1">
      <c r="A5" s="177"/>
      <c r="B5" s="132"/>
      <c r="C5" s="132"/>
      <c r="D5" s="83"/>
      <c r="E5" s="178"/>
      <c r="F5" s="179"/>
      <c r="G5" s="180"/>
      <c r="H5" s="181"/>
    </row>
    <row r="6" spans="1:8" ht="51.75" customHeight="1" thickBot="1">
      <c r="A6" s="100" t="s">
        <v>1</v>
      </c>
      <c r="B6" s="463" t="s">
        <v>2</v>
      </c>
      <c r="C6" s="463"/>
      <c r="D6" s="101" t="s">
        <v>64</v>
      </c>
      <c r="E6" s="101" t="s">
        <v>3</v>
      </c>
      <c r="F6" s="99"/>
      <c r="G6" s="102" t="s">
        <v>4</v>
      </c>
      <c r="H6" s="103" t="s">
        <v>5</v>
      </c>
    </row>
    <row r="7" spans="1:8" ht="18" customHeight="1" thickBot="1">
      <c r="A7" s="182"/>
      <c r="B7" s="193"/>
      <c r="C7" s="54"/>
      <c r="D7" s="184"/>
      <c r="E7" s="117"/>
      <c r="F7" s="185"/>
      <c r="G7" s="134"/>
      <c r="H7" s="186"/>
    </row>
    <row r="8" spans="1:8" ht="33.75" customHeight="1" thickBot="1">
      <c r="A8" s="187" t="s">
        <v>301</v>
      </c>
      <c r="B8" s="460" t="s">
        <v>102</v>
      </c>
      <c r="C8" s="460"/>
      <c r="D8" s="188"/>
      <c r="E8" s="189"/>
      <c r="F8" s="190"/>
      <c r="G8" s="191"/>
      <c r="H8" s="192"/>
    </row>
    <row r="9" spans="1:8" ht="26.25" customHeight="1">
      <c r="A9" s="182"/>
      <c r="B9" s="193"/>
      <c r="C9" s="54"/>
      <c r="D9" s="79"/>
      <c r="E9" s="117"/>
      <c r="F9" s="185"/>
      <c r="G9" s="134"/>
      <c r="H9" s="186"/>
    </row>
    <row r="10" spans="1:8" ht="132.75" customHeight="1">
      <c r="A10" s="92" t="s">
        <v>302</v>
      </c>
      <c r="B10" s="468" t="s">
        <v>471</v>
      </c>
      <c r="C10" s="456"/>
      <c r="D10" s="79"/>
      <c r="E10" s="117"/>
      <c r="F10" s="185"/>
      <c r="G10" s="195"/>
      <c r="H10" s="186"/>
    </row>
    <row r="11" spans="1:8" ht="16.5" customHeight="1">
      <c r="A11" s="73"/>
      <c r="B11" s="404"/>
      <c r="C11" s="405"/>
      <c r="D11" s="406" t="s">
        <v>22</v>
      </c>
      <c r="E11" s="88">
        <v>20</v>
      </c>
      <c r="F11" s="88" t="s">
        <v>7</v>
      </c>
      <c r="G11" s="432"/>
      <c r="H11" s="84">
        <f>G11*E11</f>
        <v>0</v>
      </c>
    </row>
    <row r="12" spans="1:8" ht="27" customHeight="1">
      <c r="A12" s="73"/>
      <c r="B12" s="404"/>
      <c r="C12" s="405"/>
      <c r="D12" s="406"/>
      <c r="E12" s="88"/>
      <c r="F12" s="83"/>
      <c r="G12" s="134"/>
      <c r="H12" s="135"/>
    </row>
    <row r="13" spans="1:8" ht="76.5" customHeight="1">
      <c r="A13" s="92" t="s">
        <v>303</v>
      </c>
      <c r="B13" s="468" t="s">
        <v>433</v>
      </c>
      <c r="C13" s="456"/>
      <c r="D13" s="79"/>
      <c r="E13" s="117"/>
      <c r="F13" s="185"/>
      <c r="G13" s="134"/>
      <c r="H13" s="186"/>
    </row>
    <row r="14" spans="1:10" ht="26.25" customHeight="1">
      <c r="A14" s="73"/>
      <c r="B14" s="404"/>
      <c r="C14" s="405"/>
      <c r="D14" s="406" t="s">
        <v>22</v>
      </c>
      <c r="E14" s="88">
        <v>10</v>
      </c>
      <c r="F14" s="88" t="s">
        <v>7</v>
      </c>
      <c r="G14" s="432"/>
      <c r="H14" s="84">
        <f>G14*E14</f>
        <v>0</v>
      </c>
      <c r="J14" s="407"/>
    </row>
    <row r="15" spans="1:8" ht="29.25" customHeight="1">
      <c r="A15" s="73"/>
      <c r="B15" s="404"/>
      <c r="C15" s="405"/>
      <c r="D15" s="406"/>
      <c r="E15" s="88"/>
      <c r="F15" s="83"/>
      <c r="G15" s="134"/>
      <c r="H15" s="135"/>
    </row>
    <row r="16" spans="1:8" ht="244.5" customHeight="1">
      <c r="A16" s="92" t="s">
        <v>304</v>
      </c>
      <c r="B16" s="468" t="s">
        <v>434</v>
      </c>
      <c r="C16" s="456"/>
      <c r="D16" s="79"/>
      <c r="E16" s="117"/>
      <c r="F16" s="185"/>
      <c r="G16" s="134"/>
      <c r="H16" s="186"/>
    </row>
    <row r="17" spans="1:8" ht="26.25" customHeight="1">
      <c r="A17" s="73"/>
      <c r="B17" s="404"/>
      <c r="C17" s="405"/>
      <c r="D17" s="406" t="s">
        <v>22</v>
      </c>
      <c r="E17" s="88">
        <v>0.6</v>
      </c>
      <c r="F17" s="88" t="s">
        <v>7</v>
      </c>
      <c r="G17" s="432"/>
      <c r="H17" s="84">
        <f>G17*E17</f>
        <v>0</v>
      </c>
    </row>
    <row r="18" spans="1:8" ht="19.5" customHeight="1">
      <c r="A18" s="73"/>
      <c r="B18" s="404"/>
      <c r="C18" s="405"/>
      <c r="D18" s="406"/>
      <c r="E18" s="88"/>
      <c r="F18" s="83"/>
      <c r="G18" s="134"/>
      <c r="H18" s="135"/>
    </row>
    <row r="19" spans="1:8" ht="61.5" customHeight="1">
      <c r="A19" s="92" t="s">
        <v>305</v>
      </c>
      <c r="B19" s="468" t="s">
        <v>435</v>
      </c>
      <c r="C19" s="456"/>
      <c r="D19" s="79"/>
      <c r="E19" s="117"/>
      <c r="F19" s="185"/>
      <c r="G19" s="134"/>
      <c r="H19" s="186"/>
    </row>
    <row r="20" spans="1:8" ht="15" customHeight="1">
      <c r="A20" s="73"/>
      <c r="B20" s="404"/>
      <c r="C20" s="405"/>
      <c r="D20" s="406" t="s">
        <v>424</v>
      </c>
      <c r="E20" s="88">
        <v>1</v>
      </c>
      <c r="F20" s="88" t="s">
        <v>7</v>
      </c>
      <c r="G20" s="432"/>
      <c r="H20" s="84">
        <f>G20*E20</f>
        <v>0</v>
      </c>
    </row>
    <row r="21" spans="1:8" ht="16.5" customHeight="1">
      <c r="A21" s="73"/>
      <c r="B21" s="404"/>
      <c r="C21" s="405"/>
      <c r="D21" s="406"/>
      <c r="E21" s="88"/>
      <c r="F21" s="83"/>
      <c r="G21" s="134"/>
      <c r="H21" s="135"/>
    </row>
    <row r="22" spans="1:8" ht="92.25" customHeight="1">
      <c r="A22" s="92" t="s">
        <v>472</v>
      </c>
      <c r="B22" s="468" t="s">
        <v>436</v>
      </c>
      <c r="C22" s="456"/>
      <c r="D22" s="79"/>
      <c r="E22" s="117"/>
      <c r="F22" s="185"/>
      <c r="G22" s="134"/>
      <c r="H22" s="186"/>
    </row>
    <row r="23" spans="1:8" ht="13.5" customHeight="1">
      <c r="A23" s="73"/>
      <c r="B23" s="404"/>
      <c r="C23" s="405"/>
      <c r="D23" s="406" t="s">
        <v>424</v>
      </c>
      <c r="E23" s="88">
        <v>12</v>
      </c>
      <c r="F23" s="88" t="s">
        <v>7</v>
      </c>
      <c r="G23" s="432"/>
      <c r="H23" s="84">
        <f>G23*E23</f>
        <v>0</v>
      </c>
    </row>
    <row r="24" spans="1:8" ht="19.5" customHeight="1" thickBot="1">
      <c r="A24" s="73"/>
      <c r="B24" s="404"/>
      <c r="C24" s="405"/>
      <c r="D24" s="406"/>
      <c r="E24" s="88"/>
      <c r="F24" s="83"/>
      <c r="G24" s="134"/>
      <c r="H24" s="135"/>
    </row>
    <row r="25" spans="1:8" ht="25.5" customHeight="1" thickBot="1">
      <c r="A25" s="68" t="s">
        <v>41</v>
      </c>
      <c r="B25" s="460" t="s">
        <v>103</v>
      </c>
      <c r="C25" s="460"/>
      <c r="D25" s="188"/>
      <c r="E25" s="189"/>
      <c r="F25" s="190"/>
      <c r="G25" s="191"/>
      <c r="H25" s="96">
        <f>SUM(H10:H24)</f>
        <v>0</v>
      </c>
    </row>
    <row r="26" ht="66" customHeight="1">
      <c r="D26" s="74"/>
    </row>
    <row r="27" ht="66" customHeight="1">
      <c r="D27" s="185"/>
    </row>
    <row r="28" ht="66" customHeight="1">
      <c r="D28" s="196"/>
    </row>
    <row r="29" ht="66" customHeight="1">
      <c r="D29" s="184"/>
    </row>
    <row r="30" ht="66" customHeight="1">
      <c r="D30" s="79"/>
    </row>
    <row r="31" ht="66" customHeight="1">
      <c r="D31" s="184"/>
    </row>
    <row r="32" ht="66" customHeight="1">
      <c r="D32" s="184"/>
    </row>
    <row r="33" ht="66" customHeight="1">
      <c r="D33" s="79"/>
    </row>
    <row r="34" ht="66" customHeight="1">
      <c r="D34" s="184"/>
    </row>
    <row r="35" ht="66" customHeight="1">
      <c r="D35" s="184"/>
    </row>
    <row r="36" ht="66" customHeight="1">
      <c r="D36" s="79"/>
    </row>
    <row r="37" ht="66" customHeight="1">
      <c r="D37" s="79"/>
    </row>
    <row r="38" ht="66" customHeight="1">
      <c r="D38" s="79"/>
    </row>
    <row r="39" ht="66" customHeight="1">
      <c r="D39" s="79"/>
    </row>
    <row r="40" ht="66" customHeight="1">
      <c r="D40" s="184"/>
    </row>
    <row r="41" ht="66" customHeight="1">
      <c r="D41" s="184"/>
    </row>
    <row r="42" ht="66" customHeight="1">
      <c r="D42" s="184"/>
    </row>
    <row r="43" ht="66" customHeight="1">
      <c r="D43" s="184"/>
    </row>
    <row r="44" ht="66" customHeight="1">
      <c r="D44" s="184"/>
    </row>
    <row r="45" ht="66" customHeight="1">
      <c r="D45" s="152"/>
    </row>
    <row r="46" ht="66" customHeight="1">
      <c r="D46" s="83"/>
    </row>
    <row r="47" ht="66" customHeight="1">
      <c r="D47" s="83"/>
    </row>
    <row r="49" ht="66" customHeight="1">
      <c r="D49" s="83"/>
    </row>
    <row r="50" ht="66" customHeight="1">
      <c r="D50" s="83"/>
    </row>
    <row r="52" ht="66" customHeight="1">
      <c r="D52" s="83"/>
    </row>
    <row r="53" ht="66" customHeight="1">
      <c r="D53" s="152"/>
    </row>
  </sheetData>
  <sheetProtection password="CC1A" sheet="1"/>
  <mergeCells count="11">
    <mergeCell ref="B16:C16"/>
    <mergeCell ref="B19:C19"/>
    <mergeCell ref="B6:C6"/>
    <mergeCell ref="B25:C25"/>
    <mergeCell ref="B22:C22"/>
    <mergeCell ref="B2:C2"/>
    <mergeCell ref="B8:C8"/>
    <mergeCell ref="B3:C3"/>
    <mergeCell ref="B4:C4"/>
    <mergeCell ref="B10:C10"/>
    <mergeCell ref="B13:C13"/>
  </mergeCells>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H20"/>
  <sheetViews>
    <sheetView showGridLines="0" showZeros="0" zoomScalePageLayoutView="0" workbookViewId="0" topLeftCell="A11">
      <selection activeCell="G18" sqref="G18"/>
    </sheetView>
  </sheetViews>
  <sheetFormatPr defaultColWidth="8.8515625" defaultRowHeight="12.75"/>
  <cols>
    <col min="1" max="1" width="8.7109375" style="60" customWidth="1"/>
    <col min="2" max="2" width="14.00390625" style="60" customWidth="1"/>
    <col min="3" max="3" width="28.8515625" style="60" customWidth="1"/>
    <col min="4" max="4" width="7.28125" style="152" customWidth="1"/>
    <col min="5" max="5" width="8.7109375" style="60" customWidth="1"/>
    <col min="6" max="6" width="2.7109375" style="60" customWidth="1"/>
    <col min="7" max="7" width="10.140625" style="238" customWidth="1"/>
    <col min="8" max="8" width="10.7109375" style="238" customWidth="1"/>
    <col min="9" max="16384" width="8.8515625" style="60" customWidth="1"/>
  </cols>
  <sheetData>
    <row r="1" spans="1:8" ht="15">
      <c r="A1" s="177"/>
      <c r="B1" s="466" t="s">
        <v>0</v>
      </c>
      <c r="C1" s="466"/>
      <c r="D1" s="403"/>
      <c r="E1" s="197"/>
      <c r="F1" s="198"/>
      <c r="G1" s="199"/>
      <c r="H1" s="200"/>
    </row>
    <row r="2" spans="1:8" ht="385.5" customHeight="1">
      <c r="A2" s="201"/>
      <c r="B2" s="466" t="s">
        <v>473</v>
      </c>
      <c r="C2" s="466"/>
      <c r="D2" s="202"/>
      <c r="E2" s="197"/>
      <c r="F2" s="198"/>
      <c r="G2" s="199"/>
      <c r="H2" s="200"/>
    </row>
    <row r="3" spans="1:8" ht="229.5" customHeight="1">
      <c r="A3" s="201"/>
      <c r="B3" s="469" t="s">
        <v>512</v>
      </c>
      <c r="C3" s="469"/>
      <c r="D3" s="203"/>
      <c r="E3" s="197"/>
      <c r="F3" s="198"/>
      <c r="G3" s="199"/>
      <c r="H3" s="200"/>
    </row>
    <row r="4" spans="1:8" ht="117.75" customHeight="1">
      <c r="A4" s="201"/>
      <c r="B4" s="466" t="s">
        <v>513</v>
      </c>
      <c r="C4" s="466"/>
      <c r="D4" s="203"/>
      <c r="E4" s="197"/>
      <c r="F4" s="198"/>
      <c r="G4" s="199"/>
      <c r="H4" s="200"/>
    </row>
    <row r="5" spans="1:8" ht="14.25">
      <c r="A5" s="177"/>
      <c r="B5" s="132"/>
      <c r="C5" s="132"/>
      <c r="D5" s="168"/>
      <c r="E5" s="178"/>
      <c r="F5" s="179"/>
      <c r="G5" s="204"/>
      <c r="H5" s="117"/>
    </row>
    <row r="6" spans="1:8" ht="14.25">
      <c r="A6" s="224" t="s">
        <v>1</v>
      </c>
      <c r="B6" s="470" t="s">
        <v>2</v>
      </c>
      <c r="C6" s="470"/>
      <c r="D6" s="223" t="s">
        <v>64</v>
      </c>
      <c r="E6" s="223" t="s">
        <v>3</v>
      </c>
      <c r="F6" s="225"/>
      <c r="G6" s="408" t="s">
        <v>4</v>
      </c>
      <c r="H6" s="408" t="s">
        <v>5</v>
      </c>
    </row>
    <row r="7" spans="1:8" ht="15.75" thickBot="1">
      <c r="A7" s="205"/>
      <c r="B7" s="194"/>
      <c r="C7" s="54"/>
      <c r="D7" s="168"/>
      <c r="E7" s="117"/>
      <c r="F7" s="185"/>
      <c r="G7" s="206"/>
      <c r="H7" s="207"/>
    </row>
    <row r="8" spans="1:8" ht="15.75" thickBot="1">
      <c r="A8" s="187" t="s">
        <v>25</v>
      </c>
      <c r="B8" s="460" t="s">
        <v>31</v>
      </c>
      <c r="C8" s="460"/>
      <c r="D8" s="188"/>
      <c r="E8" s="189"/>
      <c r="F8" s="190"/>
      <c r="G8" s="208"/>
      <c r="H8" s="209"/>
    </row>
    <row r="9" spans="1:8" ht="15" customHeight="1">
      <c r="A9" s="119"/>
      <c r="B9" s="81"/>
      <c r="C9" s="79"/>
      <c r="D9" s="184"/>
      <c r="E9" s="88"/>
      <c r="F9" s="83"/>
      <c r="G9" s="206"/>
      <c r="H9" s="210"/>
    </row>
    <row r="10" spans="1:7" ht="175.5" customHeight="1">
      <c r="A10" s="112" t="s">
        <v>26</v>
      </c>
      <c r="B10" s="467" t="s">
        <v>437</v>
      </c>
      <c r="C10" s="462"/>
      <c r="E10" s="88"/>
      <c r="F10" s="83"/>
      <c r="G10" s="409"/>
    </row>
    <row r="11" spans="1:8" ht="15">
      <c r="A11" s="211"/>
      <c r="B11" s="133"/>
      <c r="C11" s="212" t="s">
        <v>99</v>
      </c>
      <c r="D11" s="185" t="s">
        <v>23</v>
      </c>
      <c r="E11" s="88">
        <v>1</v>
      </c>
      <c r="F11" s="83" t="s">
        <v>7</v>
      </c>
      <c r="G11" s="432"/>
      <c r="H11" s="84">
        <f>G11*E11</f>
        <v>0</v>
      </c>
    </row>
    <row r="12" spans="1:8" ht="15">
      <c r="A12" s="211"/>
      <c r="B12" s="213"/>
      <c r="C12" s="214"/>
      <c r="D12" s="410"/>
      <c r="E12" s="75"/>
      <c r="F12" s="74"/>
      <c r="G12" s="134"/>
      <c r="H12" s="411"/>
    </row>
    <row r="13" spans="1:8" ht="246" customHeight="1">
      <c r="A13" s="112" t="s">
        <v>96</v>
      </c>
      <c r="B13" s="467" t="s">
        <v>438</v>
      </c>
      <c r="C13" s="462"/>
      <c r="E13" s="88"/>
      <c r="F13" s="74"/>
      <c r="G13" s="134"/>
      <c r="H13" s="411"/>
    </row>
    <row r="14" spans="1:8" ht="15">
      <c r="A14" s="211"/>
      <c r="B14" s="132"/>
      <c r="C14" s="212" t="s">
        <v>100</v>
      </c>
      <c r="D14" s="185" t="s">
        <v>23</v>
      </c>
      <c r="E14" s="88">
        <v>1</v>
      </c>
      <c r="F14" s="83" t="s">
        <v>7</v>
      </c>
      <c r="G14" s="432"/>
      <c r="H14" s="84">
        <f>G14*E14</f>
        <v>0</v>
      </c>
    </row>
    <row r="15" spans="1:8" ht="14.25">
      <c r="A15" s="77"/>
      <c r="B15" s="82"/>
      <c r="C15" s="212" t="s">
        <v>101</v>
      </c>
      <c r="D15" s="185" t="s">
        <v>23</v>
      </c>
      <c r="E15" s="88">
        <v>1</v>
      </c>
      <c r="F15" s="83" t="s">
        <v>7</v>
      </c>
      <c r="G15" s="432"/>
      <c r="H15" s="84">
        <f>G15*E15</f>
        <v>0</v>
      </c>
    </row>
    <row r="16" spans="1:8" ht="14.25">
      <c r="A16" s="77"/>
      <c r="B16" s="82"/>
      <c r="C16" s="212"/>
      <c r="D16" s="185"/>
      <c r="E16" s="88"/>
      <c r="F16" s="77"/>
      <c r="G16" s="134"/>
      <c r="H16" s="411"/>
    </row>
    <row r="17" spans="1:8" ht="104.25" customHeight="1">
      <c r="A17" s="112" t="s">
        <v>474</v>
      </c>
      <c r="B17" s="467" t="s">
        <v>439</v>
      </c>
      <c r="C17" s="462"/>
      <c r="E17" s="88"/>
      <c r="F17" s="77"/>
      <c r="G17" s="134"/>
      <c r="H17" s="411"/>
    </row>
    <row r="18" spans="1:8" ht="15">
      <c r="A18" s="112"/>
      <c r="B18" s="137"/>
      <c r="C18" s="215" t="s">
        <v>84</v>
      </c>
      <c r="D18" s="185" t="s">
        <v>23</v>
      </c>
      <c r="E18" s="88">
        <v>1</v>
      </c>
      <c r="F18" s="83" t="s">
        <v>7</v>
      </c>
      <c r="G18" s="432"/>
      <c r="H18" s="84">
        <f>G18*E18</f>
        <v>0</v>
      </c>
    </row>
    <row r="19" spans="1:5" ht="15.75" thickBot="1">
      <c r="A19" s="211"/>
      <c r="B19" s="132"/>
      <c r="C19" s="212"/>
      <c r="D19" s="185"/>
      <c r="E19" s="88"/>
    </row>
    <row r="20" spans="1:8" ht="15.75" thickBot="1">
      <c r="A20" s="68" t="s">
        <v>28</v>
      </c>
      <c r="B20" s="460" t="s">
        <v>43</v>
      </c>
      <c r="C20" s="460"/>
      <c r="D20" s="99"/>
      <c r="E20" s="189"/>
      <c r="F20" s="190"/>
      <c r="G20" s="208"/>
      <c r="H20" s="433">
        <f>SUM(H10:H19)</f>
        <v>0</v>
      </c>
    </row>
  </sheetData>
  <sheetProtection password="CC1A" sheet="1"/>
  <mergeCells count="10">
    <mergeCell ref="B10:C10"/>
    <mergeCell ref="B20:C20"/>
    <mergeCell ref="B13:C13"/>
    <mergeCell ref="B1:C1"/>
    <mergeCell ref="B2:C2"/>
    <mergeCell ref="B3:C3"/>
    <mergeCell ref="B6:C6"/>
    <mergeCell ref="B8:C8"/>
    <mergeCell ref="B17:C17"/>
    <mergeCell ref="B4:C4"/>
  </mergeCells>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H16"/>
  <sheetViews>
    <sheetView showGridLines="0" showZeros="0" zoomScalePageLayoutView="0" workbookViewId="0" topLeftCell="A11">
      <selection activeCell="D21" sqref="D21"/>
    </sheetView>
  </sheetViews>
  <sheetFormatPr defaultColWidth="8.8515625" defaultRowHeight="12.75"/>
  <cols>
    <col min="1" max="1" width="8.7109375" style="60" customWidth="1"/>
    <col min="2" max="2" width="21.140625" style="60" customWidth="1"/>
    <col min="3" max="3" width="20.7109375" style="60" customWidth="1"/>
    <col min="4" max="4" width="8.7109375" style="152" customWidth="1"/>
    <col min="5" max="5" width="8.7109375" style="60" customWidth="1"/>
    <col min="6" max="6" width="2.7109375" style="60" customWidth="1"/>
    <col min="7" max="7" width="8.7109375" style="60" customWidth="1"/>
    <col min="8" max="8" width="10.7109375" style="60" customWidth="1"/>
    <col min="9" max="16384" width="8.8515625" style="60" customWidth="1"/>
  </cols>
  <sheetData>
    <row r="1" spans="1:8" ht="14.25">
      <c r="A1" s="177"/>
      <c r="B1" s="466" t="s">
        <v>0</v>
      </c>
      <c r="C1" s="466"/>
      <c r="D1" s="223"/>
      <c r="E1" s="178"/>
      <c r="F1" s="179"/>
      <c r="G1" s="180"/>
      <c r="H1" s="181"/>
    </row>
    <row r="2" spans="1:8" ht="402.75" customHeight="1">
      <c r="A2" s="177"/>
      <c r="B2" s="466" t="s">
        <v>490</v>
      </c>
      <c r="C2" s="466"/>
      <c r="D2" s="200"/>
      <c r="E2" s="178"/>
      <c r="F2" s="179"/>
      <c r="G2" s="180"/>
      <c r="H2" s="181"/>
    </row>
    <row r="3" spans="1:8" ht="74.25" customHeight="1">
      <c r="A3" s="177"/>
      <c r="B3" s="466" t="s">
        <v>355</v>
      </c>
      <c r="C3" s="466"/>
      <c r="D3" s="200"/>
      <c r="E3" s="178"/>
      <c r="F3" s="179"/>
      <c r="G3" s="180"/>
      <c r="H3" s="181"/>
    </row>
    <row r="4" spans="1:8" ht="130.5" customHeight="1">
      <c r="A4" s="177"/>
      <c r="B4" s="466" t="s">
        <v>514</v>
      </c>
      <c r="C4" s="466"/>
      <c r="D4" s="200"/>
      <c r="E4" s="178"/>
      <c r="F4" s="179"/>
      <c r="G4" s="180"/>
      <c r="H4" s="181"/>
    </row>
    <row r="5" spans="1:8" ht="47.25" customHeight="1">
      <c r="A5" s="177"/>
      <c r="B5" s="466" t="s">
        <v>515</v>
      </c>
      <c r="C5" s="466"/>
      <c r="D5" s="200"/>
      <c r="E5" s="178"/>
      <c r="F5" s="179"/>
      <c r="G5" s="180"/>
      <c r="H5" s="181"/>
    </row>
    <row r="6" spans="1:8" ht="117" customHeight="1">
      <c r="A6" s="177"/>
      <c r="B6" s="466" t="s">
        <v>516</v>
      </c>
      <c r="C6" s="466"/>
      <c r="D6" s="117"/>
      <c r="E6" s="178"/>
      <c r="F6" s="179"/>
      <c r="G6" s="180"/>
      <c r="H6" s="181"/>
    </row>
    <row r="7" spans="1:8" ht="15" customHeight="1">
      <c r="A7" s="177"/>
      <c r="B7" s="132"/>
      <c r="C7" s="132"/>
      <c r="D7" s="200"/>
      <c r="E7" s="178"/>
      <c r="F7" s="179"/>
      <c r="G7" s="180"/>
      <c r="H7" s="181"/>
    </row>
    <row r="8" spans="1:8" ht="28.5">
      <c r="A8" s="224" t="s">
        <v>1</v>
      </c>
      <c r="B8" s="470" t="s">
        <v>2</v>
      </c>
      <c r="C8" s="470"/>
      <c r="D8" s="223" t="s">
        <v>64</v>
      </c>
      <c r="E8" s="223" t="s">
        <v>3</v>
      </c>
      <c r="F8" s="225"/>
      <c r="G8" s="226" t="s">
        <v>4</v>
      </c>
      <c r="H8" s="226" t="s">
        <v>5</v>
      </c>
    </row>
    <row r="9" spans="1:8" ht="15.75" thickBot="1">
      <c r="A9" s="216"/>
      <c r="B9" s="219"/>
      <c r="C9" s="220"/>
      <c r="D9" s="117"/>
      <c r="E9" s="200"/>
      <c r="F9" s="202"/>
      <c r="G9" s="76"/>
      <c r="H9" s="217"/>
    </row>
    <row r="10" spans="1:8" ht="15.75" thickBot="1">
      <c r="A10" s="187" t="s">
        <v>27</v>
      </c>
      <c r="B10" s="460" t="s">
        <v>35</v>
      </c>
      <c r="C10" s="460"/>
      <c r="D10" s="70"/>
      <c r="E10" s="70"/>
      <c r="F10" s="69"/>
      <c r="G10" s="71"/>
      <c r="H10" s="218"/>
    </row>
    <row r="11" spans="1:8" ht="15" customHeight="1">
      <c r="A11" s="216"/>
      <c r="B11" s="219"/>
      <c r="C11" s="220"/>
      <c r="D11" s="200"/>
      <c r="E11" s="200"/>
      <c r="F11" s="202"/>
      <c r="G11" s="76"/>
      <c r="H11" s="217"/>
    </row>
    <row r="12" spans="1:8" ht="161.25" customHeight="1">
      <c r="A12" s="112" t="s">
        <v>306</v>
      </c>
      <c r="B12" s="472" t="s">
        <v>489</v>
      </c>
      <c r="C12" s="472"/>
      <c r="D12" s="117"/>
      <c r="E12" s="200"/>
      <c r="F12" s="202"/>
      <c r="G12" s="76"/>
      <c r="H12" s="217"/>
    </row>
    <row r="13" spans="1:8" ht="15">
      <c r="A13" s="211"/>
      <c r="B13" s="471" t="s">
        <v>33</v>
      </c>
      <c r="C13" s="471"/>
      <c r="D13" s="212" t="s">
        <v>22</v>
      </c>
      <c r="E13" s="88">
        <v>45</v>
      </c>
      <c r="F13" s="83" t="s">
        <v>7</v>
      </c>
      <c r="G13" s="432"/>
      <c r="H13" s="84">
        <f>G13*E13</f>
        <v>0</v>
      </c>
    </row>
    <row r="14" spans="1:8" ht="15" customHeight="1">
      <c r="A14" s="211"/>
      <c r="B14" s="471" t="s">
        <v>34</v>
      </c>
      <c r="C14" s="471"/>
      <c r="D14" s="212" t="s">
        <v>22</v>
      </c>
      <c r="E14" s="88">
        <v>10</v>
      </c>
      <c r="F14" s="83" t="s">
        <v>7</v>
      </c>
      <c r="G14" s="432"/>
      <c r="H14" s="84">
        <f>G14*E14</f>
        <v>0</v>
      </c>
    </row>
    <row r="15" spans="1:8" ht="15" customHeight="1" thickBot="1">
      <c r="A15" s="211"/>
      <c r="B15" s="222"/>
      <c r="C15" s="214"/>
      <c r="E15" s="75"/>
      <c r="F15" s="74"/>
      <c r="G15" s="76"/>
      <c r="H15" s="126"/>
    </row>
    <row r="16" spans="1:8" ht="15.75" thickBot="1">
      <c r="A16" s="187" t="s">
        <v>27</v>
      </c>
      <c r="B16" s="460" t="s">
        <v>36</v>
      </c>
      <c r="C16" s="460"/>
      <c r="D16" s="99"/>
      <c r="E16" s="70"/>
      <c r="F16" s="69"/>
      <c r="G16" s="71"/>
      <c r="H16" s="433">
        <f>SUM(H13:H15)</f>
        <v>0</v>
      </c>
    </row>
  </sheetData>
  <sheetProtection password="CC1A" sheet="1"/>
  <mergeCells count="12">
    <mergeCell ref="B8:C8"/>
    <mergeCell ref="B13:C13"/>
    <mergeCell ref="B14:C14"/>
    <mergeCell ref="B3:C3"/>
    <mergeCell ref="B4:C4"/>
    <mergeCell ref="B5:C5"/>
    <mergeCell ref="B16:C16"/>
    <mergeCell ref="B1:C1"/>
    <mergeCell ref="B6:C6"/>
    <mergeCell ref="B2:C2"/>
    <mergeCell ref="B10:C10"/>
    <mergeCell ref="B12:C12"/>
  </mergeCells>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H42"/>
  <sheetViews>
    <sheetView showGridLines="0" showZeros="0" zoomScalePageLayoutView="0" workbookViewId="0" topLeftCell="A11">
      <selection activeCell="G18" sqref="G18"/>
    </sheetView>
  </sheetViews>
  <sheetFormatPr defaultColWidth="8.8515625" defaultRowHeight="12.75"/>
  <cols>
    <col min="1" max="1" width="8.7109375" style="60" customWidth="1"/>
    <col min="2" max="2" width="32.00390625" style="60" customWidth="1"/>
    <col min="3" max="3" width="10.8515625" style="60" customWidth="1"/>
    <col min="4" max="4" width="7.8515625" style="152" customWidth="1"/>
    <col min="5" max="5" width="8.7109375" style="60" customWidth="1"/>
    <col min="6" max="6" width="2.7109375" style="60" customWidth="1"/>
    <col min="7" max="7" width="10.28125" style="60" customWidth="1"/>
    <col min="8" max="8" width="10.7109375" style="60" customWidth="1"/>
    <col min="9" max="16384" width="8.8515625" style="60" customWidth="1"/>
  </cols>
  <sheetData>
    <row r="1" spans="1:8" ht="14.25">
      <c r="A1" s="224" t="s">
        <v>1</v>
      </c>
      <c r="B1" s="470" t="s">
        <v>2</v>
      </c>
      <c r="C1" s="470"/>
      <c r="D1" s="223" t="s">
        <v>64</v>
      </c>
      <c r="E1" s="223" t="s">
        <v>3</v>
      </c>
      <c r="F1" s="225"/>
      <c r="G1" s="226" t="s">
        <v>4</v>
      </c>
      <c r="H1" s="226" t="s">
        <v>5</v>
      </c>
    </row>
    <row r="2" spans="1:8" ht="15.75" thickBot="1">
      <c r="A2" s="216"/>
      <c r="B2" s="219"/>
      <c r="C2" s="220"/>
      <c r="D2" s="202"/>
      <c r="E2" s="200"/>
      <c r="F2" s="202"/>
      <c r="G2" s="76"/>
      <c r="H2" s="186"/>
    </row>
    <row r="3" spans="1:8" ht="15.75" thickBot="1">
      <c r="A3" s="187" t="s">
        <v>42</v>
      </c>
      <c r="B3" s="460" t="s">
        <v>97</v>
      </c>
      <c r="C3" s="460"/>
      <c r="D3" s="227"/>
      <c r="E3" s="189"/>
      <c r="F3" s="190"/>
      <c r="G3" s="191"/>
      <c r="H3" s="192"/>
    </row>
    <row r="4" spans="1:8" ht="15">
      <c r="A4" s="216"/>
      <c r="B4" s="219"/>
      <c r="C4" s="220"/>
      <c r="D4" s="168"/>
      <c r="E4" s="200"/>
      <c r="F4" s="202"/>
      <c r="G4" s="76"/>
      <c r="H4" s="186"/>
    </row>
    <row r="5" spans="1:8" ht="15" customHeight="1">
      <c r="A5" s="216"/>
      <c r="B5" s="228"/>
      <c r="C5" s="111"/>
      <c r="D5" s="229"/>
      <c r="E5" s="200"/>
      <c r="F5" s="202"/>
      <c r="G5" s="76"/>
      <c r="H5" s="217"/>
    </row>
    <row r="6" spans="1:8" ht="32.25" customHeight="1">
      <c r="A6" s="112" t="s">
        <v>29</v>
      </c>
      <c r="B6" s="468" t="s">
        <v>440</v>
      </c>
      <c r="C6" s="456"/>
      <c r="D6" s="184"/>
      <c r="E6" s="117"/>
      <c r="F6" s="185"/>
      <c r="G6" s="134"/>
      <c r="H6" s="186"/>
    </row>
    <row r="7" spans="1:8" ht="15" customHeight="1">
      <c r="A7" s="216"/>
      <c r="B7" s="66" t="s">
        <v>104</v>
      </c>
      <c r="C7" s="79" t="s">
        <v>23</v>
      </c>
      <c r="D7" s="184"/>
      <c r="E7" s="117">
        <v>3</v>
      </c>
      <c r="F7" s="83" t="s">
        <v>7</v>
      </c>
      <c r="G7" s="432"/>
      <c r="H7" s="84">
        <f>G7*E7</f>
        <v>0</v>
      </c>
    </row>
    <row r="8" spans="1:8" ht="15" customHeight="1">
      <c r="A8" s="216"/>
      <c r="B8" s="66" t="s">
        <v>211</v>
      </c>
      <c r="C8" s="79" t="s">
        <v>23</v>
      </c>
      <c r="D8" s="184"/>
      <c r="E8" s="117">
        <v>2</v>
      </c>
      <c r="F8" s="83" t="s">
        <v>7</v>
      </c>
      <c r="G8" s="432"/>
      <c r="H8" s="84">
        <f>G8*E8</f>
        <v>0</v>
      </c>
    </row>
    <row r="9" spans="1:8" ht="15" customHeight="1">
      <c r="A9" s="216"/>
      <c r="B9" s="66" t="s">
        <v>409</v>
      </c>
      <c r="C9" s="79" t="s">
        <v>23</v>
      </c>
      <c r="D9" s="184"/>
      <c r="E9" s="117">
        <v>2</v>
      </c>
      <c r="F9" s="83" t="s">
        <v>7</v>
      </c>
      <c r="G9" s="432"/>
      <c r="H9" s="84">
        <f>G9*E9</f>
        <v>0</v>
      </c>
    </row>
    <row r="10" spans="1:8" ht="15" customHeight="1">
      <c r="A10" s="216"/>
      <c r="B10" s="66" t="s">
        <v>210</v>
      </c>
      <c r="C10" s="212" t="s">
        <v>23</v>
      </c>
      <c r="D10" s="184"/>
      <c r="E10" s="117">
        <v>3</v>
      </c>
      <c r="F10" s="83" t="s">
        <v>7</v>
      </c>
      <c r="G10" s="432"/>
      <c r="H10" s="84">
        <f>G10*E10</f>
        <v>0</v>
      </c>
    </row>
    <row r="11" spans="1:8" ht="15" customHeight="1">
      <c r="A11" s="216"/>
      <c r="B11" s="66" t="s">
        <v>410</v>
      </c>
      <c r="C11" s="212" t="s">
        <v>23</v>
      </c>
      <c r="D11" s="184"/>
      <c r="E11" s="117">
        <v>3</v>
      </c>
      <c r="F11" s="83" t="s">
        <v>7</v>
      </c>
      <c r="G11" s="432"/>
      <c r="H11" s="84">
        <f>G11*E11</f>
        <v>0</v>
      </c>
    </row>
    <row r="12" spans="1:8" ht="30" customHeight="1">
      <c r="A12" s="216"/>
      <c r="B12" s="66" t="s">
        <v>216</v>
      </c>
      <c r="C12" s="212"/>
      <c r="D12" s="184"/>
      <c r="E12" s="117"/>
      <c r="F12" s="83"/>
      <c r="G12" s="134"/>
      <c r="H12" s="186"/>
    </row>
    <row r="13" spans="1:8" ht="15" customHeight="1">
      <c r="A13" s="216"/>
      <c r="B13" s="66" t="s">
        <v>105</v>
      </c>
      <c r="C13" s="212" t="s">
        <v>23</v>
      </c>
      <c r="D13" s="184"/>
      <c r="E13" s="117">
        <v>2</v>
      </c>
      <c r="F13" s="83" t="s">
        <v>7</v>
      </c>
      <c r="G13" s="432"/>
      <c r="H13" s="84">
        <f>G13*E13</f>
        <v>0</v>
      </c>
    </row>
    <row r="14" spans="1:8" ht="15">
      <c r="A14" s="216"/>
      <c r="B14" s="66" t="s">
        <v>219</v>
      </c>
      <c r="C14" s="212" t="s">
        <v>23</v>
      </c>
      <c r="D14" s="184"/>
      <c r="E14" s="117">
        <v>1</v>
      </c>
      <c r="F14" s="83" t="s">
        <v>7</v>
      </c>
      <c r="G14" s="432"/>
      <c r="H14" s="84">
        <f>G14*E14</f>
        <v>0</v>
      </c>
    </row>
    <row r="15" spans="1:8" ht="15">
      <c r="A15" s="216"/>
      <c r="B15" s="66" t="s">
        <v>220</v>
      </c>
      <c r="C15" s="212" t="s">
        <v>23</v>
      </c>
      <c r="D15" s="184"/>
      <c r="E15" s="117">
        <v>1</v>
      </c>
      <c r="F15" s="83" t="s">
        <v>7</v>
      </c>
      <c r="G15" s="432"/>
      <c r="H15" s="84">
        <f>G15*E15</f>
        <v>0</v>
      </c>
    </row>
    <row r="16" spans="1:8" ht="15">
      <c r="A16" s="216"/>
      <c r="B16" s="66"/>
      <c r="C16" s="212"/>
      <c r="D16" s="184"/>
      <c r="E16" s="117"/>
      <c r="F16" s="83"/>
      <c r="G16" s="134"/>
      <c r="H16" s="186"/>
    </row>
    <row r="17" spans="1:8" ht="106.5" customHeight="1">
      <c r="A17" s="112" t="s">
        <v>30</v>
      </c>
      <c r="B17" s="473" t="s">
        <v>441</v>
      </c>
      <c r="C17" s="474"/>
      <c r="D17" s="184"/>
      <c r="E17" s="117"/>
      <c r="F17" s="185"/>
      <c r="G17" s="134"/>
      <c r="H17" s="186"/>
    </row>
    <row r="18" spans="1:8" ht="15">
      <c r="A18" s="216"/>
      <c r="B18" s="66"/>
      <c r="C18" s="79" t="s">
        <v>23</v>
      </c>
      <c r="D18" s="184"/>
      <c r="E18" s="117">
        <v>6</v>
      </c>
      <c r="F18" s="83" t="s">
        <v>7</v>
      </c>
      <c r="G18" s="432"/>
      <c r="H18" s="84">
        <f>G18*E18</f>
        <v>0</v>
      </c>
    </row>
    <row r="19" spans="1:8" ht="15.75" thickBot="1">
      <c r="A19" s="73"/>
      <c r="B19" s="230"/>
      <c r="C19" s="111"/>
      <c r="D19" s="229"/>
      <c r="E19" s="75"/>
      <c r="F19" s="74"/>
      <c r="G19" s="76"/>
      <c r="H19" s="126"/>
    </row>
    <row r="20" spans="1:8" ht="15.75" thickBot="1">
      <c r="A20" s="187" t="s">
        <v>42</v>
      </c>
      <c r="B20" s="460" t="s">
        <v>98</v>
      </c>
      <c r="C20" s="460"/>
      <c r="D20" s="69"/>
      <c r="E20" s="70"/>
      <c r="F20" s="69"/>
      <c r="G20" s="71"/>
      <c r="H20" s="433">
        <f>SUM(H6:H19)</f>
        <v>0</v>
      </c>
    </row>
    <row r="21" spans="3:8" ht="14.25">
      <c r="C21" s="77"/>
      <c r="D21" s="202"/>
      <c r="E21" s="77"/>
      <c r="F21" s="77"/>
      <c r="G21" s="77"/>
      <c r="H21" s="77"/>
    </row>
    <row r="22" spans="2:8" ht="14.25">
      <c r="B22" s="77"/>
      <c r="C22" s="77"/>
      <c r="D22" s="202"/>
      <c r="E22" s="77"/>
      <c r="F22" s="77"/>
      <c r="G22" s="77"/>
      <c r="H22" s="77"/>
    </row>
    <row r="23" spans="2:8" ht="14.25">
      <c r="B23" s="77"/>
      <c r="C23" s="77"/>
      <c r="D23" s="202"/>
      <c r="E23" s="77"/>
      <c r="F23" s="77"/>
      <c r="G23" s="77"/>
      <c r="H23" s="77"/>
    </row>
    <row r="24" ht="14.25">
      <c r="D24" s="185"/>
    </row>
    <row r="25" ht="14.25">
      <c r="D25" s="196"/>
    </row>
    <row r="26" ht="14.25">
      <c r="D26" s="185"/>
    </row>
    <row r="27" ht="14.25">
      <c r="D27" s="185"/>
    </row>
    <row r="28" ht="14.25">
      <c r="D28" s="185"/>
    </row>
    <row r="29" ht="14.25">
      <c r="D29" s="185"/>
    </row>
    <row r="30" ht="14.25">
      <c r="D30" s="185"/>
    </row>
    <row r="31" ht="14.25">
      <c r="D31" s="185"/>
    </row>
    <row r="32" ht="14.25">
      <c r="D32" s="185"/>
    </row>
    <row r="33" ht="14.25">
      <c r="D33" s="185"/>
    </row>
    <row r="34" ht="14.25">
      <c r="D34" s="185"/>
    </row>
    <row r="35" ht="14.25">
      <c r="D35" s="185"/>
    </row>
    <row r="36" ht="14.25">
      <c r="D36" s="185"/>
    </row>
    <row r="37" ht="14.25">
      <c r="D37" s="184"/>
    </row>
    <row r="39" ht="14.25">
      <c r="D39" s="185"/>
    </row>
    <row r="42" ht="14.25">
      <c r="D42" s="185"/>
    </row>
  </sheetData>
  <sheetProtection password="CC1A" sheet="1"/>
  <mergeCells count="5">
    <mergeCell ref="B6:C6"/>
    <mergeCell ref="B20:C20"/>
    <mergeCell ref="B1:C1"/>
    <mergeCell ref="B3:C3"/>
    <mergeCell ref="B17:C17"/>
  </mergeCells>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G29"/>
  <sheetViews>
    <sheetView showGridLines="0" showZeros="0" zoomScalePageLayoutView="0" workbookViewId="0" topLeftCell="A1">
      <selection activeCell="B29" sqref="B29"/>
    </sheetView>
  </sheetViews>
  <sheetFormatPr defaultColWidth="8.8515625" defaultRowHeight="12.75"/>
  <cols>
    <col min="1" max="1" width="8.7109375" style="60" customWidth="1"/>
    <col min="2" max="2" width="35.7109375" style="60" customWidth="1"/>
    <col min="3" max="3" width="14.421875" style="60" customWidth="1"/>
    <col min="4" max="4" width="8.7109375" style="60" customWidth="1"/>
    <col min="5" max="5" width="2.7109375" style="60" customWidth="1"/>
    <col min="6" max="6" width="13.28125" style="238" customWidth="1"/>
    <col min="7" max="7" width="6.8515625" style="60" customWidth="1"/>
    <col min="8" max="16384" width="8.8515625" style="60" customWidth="1"/>
  </cols>
  <sheetData>
    <row r="1" spans="1:7" ht="14.25">
      <c r="A1" s="139"/>
      <c r="B1" s="139"/>
      <c r="C1" s="79"/>
      <c r="D1" s="173"/>
      <c r="E1" s="83"/>
      <c r="F1" s="206"/>
      <c r="G1" s="135"/>
    </row>
    <row r="2" spans="1:7" ht="15" thickBot="1">
      <c r="A2" s="139"/>
      <c r="B2" s="82"/>
      <c r="C2" s="82"/>
      <c r="D2" s="173"/>
      <c r="E2" s="83"/>
      <c r="F2" s="206"/>
      <c r="G2" s="135"/>
    </row>
    <row r="3" spans="1:7" ht="15.75" thickBot="1">
      <c r="A3" s="239"/>
      <c r="B3" s="475" t="s">
        <v>12</v>
      </c>
      <c r="C3" s="475"/>
      <c r="D3" s="240"/>
      <c r="E3" s="241"/>
      <c r="F3" s="231"/>
      <c r="G3" s="135"/>
    </row>
    <row r="4" spans="1:7" ht="14.25">
      <c r="A4" s="139"/>
      <c r="B4" s="466"/>
      <c r="C4" s="466"/>
      <c r="D4" s="173"/>
      <c r="E4" s="83"/>
      <c r="F4" s="232"/>
      <c r="G4" s="135"/>
    </row>
    <row r="5" spans="1:7" ht="15" customHeight="1">
      <c r="A5" s="242" t="s">
        <v>19</v>
      </c>
      <c r="B5" s="468" t="s">
        <v>18</v>
      </c>
      <c r="C5" s="468"/>
      <c r="D5" s="173"/>
      <c r="E5" s="83"/>
      <c r="F5" s="232"/>
      <c r="G5" s="135"/>
    </row>
    <row r="6" spans="1:7" ht="8.25" customHeight="1">
      <c r="A6" s="242"/>
      <c r="B6" s="194"/>
      <c r="C6" s="194"/>
      <c r="D6" s="173"/>
      <c r="E6" s="83"/>
      <c r="F6" s="232"/>
      <c r="G6" s="135"/>
    </row>
    <row r="7" spans="1:7" ht="15" customHeight="1">
      <c r="A7" s="242" t="s">
        <v>56</v>
      </c>
      <c r="B7" s="194" t="s">
        <v>55</v>
      </c>
      <c r="C7" s="194"/>
      <c r="D7" s="173"/>
      <c r="E7" s="83"/>
      <c r="F7" s="232">
        <f>'A.0.RUSENJA'!H50</f>
        <v>0</v>
      </c>
      <c r="G7" s="135"/>
    </row>
    <row r="8" spans="1:7" ht="15" customHeight="1">
      <c r="A8" s="242" t="s">
        <v>37</v>
      </c>
      <c r="B8" s="468" t="s">
        <v>8</v>
      </c>
      <c r="C8" s="468"/>
      <c r="D8" s="173"/>
      <c r="E8" s="83"/>
      <c r="F8" s="232">
        <f>'A.I. ZIDARSKI'!H14</f>
        <v>0</v>
      </c>
      <c r="G8" s="135"/>
    </row>
    <row r="9" spans="1:7" ht="15" customHeight="1">
      <c r="A9" s="242" t="s">
        <v>38</v>
      </c>
      <c r="B9" s="468" t="s">
        <v>17</v>
      </c>
      <c r="C9" s="468"/>
      <c r="D9" s="173"/>
      <c r="E9" s="83"/>
      <c r="F9" s="232">
        <f>'A.II. IZOLATERSKI'!H8</f>
        <v>0</v>
      </c>
      <c r="G9" s="135"/>
    </row>
    <row r="10" spans="1:7" ht="15" customHeight="1">
      <c r="A10" s="242" t="s">
        <v>39</v>
      </c>
      <c r="B10" s="468" t="s">
        <v>312</v>
      </c>
      <c r="C10" s="468"/>
      <c r="D10" s="243"/>
      <c r="E10" s="244"/>
      <c r="F10" s="232">
        <f>'A.III. GIPSKARTONSKI'!H19</f>
        <v>0</v>
      </c>
      <c r="G10" s="233"/>
    </row>
    <row r="11" spans="1:7" ht="15" customHeight="1">
      <c r="A11" s="245" t="s">
        <v>40</v>
      </c>
      <c r="B11" s="246" t="s">
        <v>10</v>
      </c>
      <c r="C11" s="246"/>
      <c r="D11" s="247"/>
      <c r="E11" s="248"/>
      <c r="F11" s="234">
        <f>'A.IV. OSTALI '!H8</f>
        <v>0</v>
      </c>
      <c r="G11" s="135"/>
    </row>
    <row r="12" spans="1:7" ht="15" customHeight="1">
      <c r="A12" s="242"/>
      <c r="B12" s="194"/>
      <c r="C12" s="194"/>
      <c r="D12" s="243"/>
      <c r="E12" s="244"/>
      <c r="F12" s="232">
        <f>SUM(F7:F11)</f>
        <v>0</v>
      </c>
      <c r="G12" s="135"/>
    </row>
    <row r="13" spans="1:7" ht="15" customHeight="1">
      <c r="A13" s="242"/>
      <c r="B13" s="194"/>
      <c r="C13" s="194"/>
      <c r="D13" s="243"/>
      <c r="E13" s="244"/>
      <c r="F13" s="232"/>
      <c r="G13" s="135"/>
    </row>
    <row r="14" spans="1:7" ht="15">
      <c r="A14" s="242" t="s">
        <v>20</v>
      </c>
      <c r="B14" s="194" t="s">
        <v>21</v>
      </c>
      <c r="C14" s="194"/>
      <c r="D14" s="243"/>
      <c r="E14" s="244"/>
      <c r="F14" s="235"/>
      <c r="G14" s="135"/>
    </row>
    <row r="15" spans="1:7" ht="8.25" customHeight="1">
      <c r="A15" s="242"/>
      <c r="B15" s="194"/>
      <c r="C15" s="194"/>
      <c r="D15" s="173"/>
      <c r="E15" s="83"/>
      <c r="F15" s="232"/>
      <c r="G15" s="135"/>
    </row>
    <row r="16" spans="1:6" ht="15">
      <c r="A16" s="242" t="s">
        <v>41</v>
      </c>
      <c r="B16" s="194" t="s">
        <v>102</v>
      </c>
      <c r="C16" s="194"/>
      <c r="D16" s="243"/>
      <c r="E16" s="244"/>
      <c r="F16" s="232">
        <f>'B.I. KERAMIČARSKI'!H25</f>
        <v>0</v>
      </c>
    </row>
    <row r="17" spans="1:6" ht="15">
      <c r="A17" s="242" t="s">
        <v>28</v>
      </c>
      <c r="B17" s="194" t="s">
        <v>31</v>
      </c>
      <c r="C17" s="194"/>
      <c r="D17" s="243"/>
      <c r="E17" s="244"/>
      <c r="F17" s="232">
        <f>'B.II. STOLARSKI RADOVI'!H20</f>
        <v>0</v>
      </c>
    </row>
    <row r="18" spans="1:6" ht="15">
      <c r="A18" s="242" t="s">
        <v>27</v>
      </c>
      <c r="B18" s="194" t="s">
        <v>35</v>
      </c>
      <c r="C18" s="194"/>
      <c r="D18" s="243"/>
      <c r="E18" s="244"/>
      <c r="F18" s="232">
        <f>'B.III. SOBOSLIKARSKI RADOVI'!H16</f>
        <v>0</v>
      </c>
    </row>
    <row r="19" spans="1:6" ht="15">
      <c r="A19" s="245" t="s">
        <v>42</v>
      </c>
      <c r="B19" s="246" t="s">
        <v>97</v>
      </c>
      <c r="C19" s="246"/>
      <c r="D19" s="247"/>
      <c r="E19" s="248"/>
      <c r="F19" s="234">
        <f>'B.IV. OPREMA'!H20</f>
        <v>0</v>
      </c>
    </row>
    <row r="20" spans="1:6" ht="19.5" customHeight="1">
      <c r="A20" s="249"/>
      <c r="B20" s="468"/>
      <c r="C20" s="468"/>
      <c r="D20" s="210"/>
      <c r="E20" s="236"/>
      <c r="F20" s="232">
        <f>SUM(F16:F19)</f>
        <v>0</v>
      </c>
    </row>
    <row r="21" ht="15.75" thickBot="1">
      <c r="A21" s="249"/>
    </row>
    <row r="22" spans="1:6" ht="15.75" thickBot="1">
      <c r="A22" s="239"/>
      <c r="B22" s="475" t="s">
        <v>532</v>
      </c>
      <c r="C22" s="475"/>
      <c r="D22" s="240"/>
      <c r="E22" s="241"/>
      <c r="F22" s="237">
        <f>F12+F20</f>
        <v>0</v>
      </c>
    </row>
    <row r="23" spans="1:6" ht="15">
      <c r="A23" s="249"/>
      <c r="B23" s="194"/>
      <c r="C23" s="194"/>
      <c r="D23" s="210"/>
      <c r="E23" s="236"/>
      <c r="F23" s="206"/>
    </row>
    <row r="24" spans="1:2" ht="15">
      <c r="A24" s="249"/>
      <c r="B24" s="250"/>
    </row>
    <row r="25" ht="15">
      <c r="A25" s="249"/>
    </row>
    <row r="26" spans="1:2" ht="15">
      <c r="A26" s="249"/>
      <c r="B26" s="250"/>
    </row>
    <row r="27" ht="15">
      <c r="A27" s="249"/>
    </row>
    <row r="28" spans="1:2" ht="15">
      <c r="A28" s="249"/>
      <c r="B28" s="250"/>
    </row>
    <row r="29" ht="15">
      <c r="A29" s="249"/>
    </row>
  </sheetData>
  <sheetProtection password="CC1A" sheet="1"/>
  <mergeCells count="8">
    <mergeCell ref="B22:C22"/>
    <mergeCell ref="B20:C20"/>
    <mergeCell ref="B10:C10"/>
    <mergeCell ref="B5:C5"/>
    <mergeCell ref="B3:C3"/>
    <mergeCell ref="B4:C4"/>
    <mergeCell ref="B8:C8"/>
    <mergeCell ref="B9:C9"/>
  </mergeCell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00B0F0"/>
  </sheetPr>
  <dimension ref="A5:F37"/>
  <sheetViews>
    <sheetView showGridLines="0" zoomScalePageLayoutView="0" workbookViewId="0" topLeftCell="A1">
      <selection activeCell="A1" sqref="A1"/>
    </sheetView>
  </sheetViews>
  <sheetFormatPr defaultColWidth="8.8515625" defaultRowHeight="12.75"/>
  <cols>
    <col min="1" max="1" width="8.8515625" style="60" customWidth="1"/>
    <col min="2" max="2" width="53.00390625" style="65" customWidth="1"/>
    <col min="3" max="3" width="4.8515625" style="60" customWidth="1"/>
    <col min="4" max="4" width="5.421875" style="60" customWidth="1"/>
    <col min="5" max="5" width="8.7109375" style="60" customWidth="1"/>
    <col min="6" max="16384" width="8.8515625" style="60" customWidth="1"/>
  </cols>
  <sheetData>
    <row r="5" spans="1:5" ht="14.25">
      <c r="A5" s="251"/>
      <c r="B5" s="252"/>
      <c r="C5" s="253"/>
      <c r="D5" s="254"/>
      <c r="E5" s="253"/>
    </row>
    <row r="6" spans="1:5" ht="14.25">
      <c r="A6" s="251"/>
      <c r="B6" s="252"/>
      <c r="C6" s="253"/>
      <c r="D6" s="254"/>
      <c r="E6" s="253"/>
    </row>
    <row r="7" spans="1:6" ht="15.75">
      <c r="A7" s="255"/>
      <c r="B7" s="452" t="s">
        <v>108</v>
      </c>
      <c r="C7" s="452"/>
      <c r="D7" s="256"/>
      <c r="E7" s="257"/>
      <c r="F7" s="152"/>
    </row>
    <row r="8" spans="1:5" ht="14.25">
      <c r="A8" s="251"/>
      <c r="B8" s="252"/>
      <c r="C8" s="253"/>
      <c r="D8" s="254"/>
      <c r="E8" s="253"/>
    </row>
    <row r="9" spans="1:5" ht="14.25">
      <c r="A9" s="251"/>
      <c r="B9" s="252"/>
      <c r="C9" s="253"/>
      <c r="D9" s="254"/>
      <c r="E9" s="253"/>
    </row>
    <row r="10" spans="1:5" ht="14.25">
      <c r="A10" s="255"/>
      <c r="B10" s="258"/>
      <c r="C10" s="259"/>
      <c r="D10" s="260"/>
      <c r="E10" s="259"/>
    </row>
    <row r="11" spans="1:5" ht="14.25">
      <c r="A11" s="46"/>
      <c r="B11" s="47"/>
      <c r="C11" s="196"/>
      <c r="D11" s="261"/>
      <c r="E11" s="196"/>
    </row>
    <row r="12" spans="1:5" ht="18.75" customHeight="1">
      <c r="A12" s="50"/>
      <c r="B12" s="51"/>
      <c r="C12" s="53"/>
      <c r="D12" s="53"/>
      <c r="E12" s="53"/>
    </row>
    <row r="13" spans="1:5" ht="15">
      <c r="A13" s="50"/>
      <c r="B13" s="51"/>
      <c r="C13" s="262"/>
      <c r="D13" s="263"/>
      <c r="E13" s="53"/>
    </row>
    <row r="14" spans="1:5" ht="15" customHeight="1">
      <c r="A14" s="50"/>
      <c r="B14" s="47"/>
      <c r="C14" s="262"/>
      <c r="D14" s="263"/>
      <c r="E14" s="53"/>
    </row>
    <row r="15" spans="1:5" ht="15">
      <c r="A15" s="50"/>
      <c r="B15" s="51"/>
      <c r="C15" s="262"/>
      <c r="D15" s="263"/>
      <c r="E15" s="53"/>
    </row>
    <row r="16" spans="1:5" ht="15">
      <c r="A16" s="51"/>
      <c r="B16" s="51"/>
      <c r="C16" s="196"/>
      <c r="D16" s="261"/>
      <c r="E16" s="196"/>
    </row>
    <row r="17" spans="1:5" ht="14.25" customHeight="1">
      <c r="A17" s="46"/>
      <c r="B17" s="47"/>
      <c r="C17" s="196"/>
      <c r="D17" s="261"/>
      <c r="E17" s="196"/>
    </row>
    <row r="18" spans="1:5" ht="15" customHeight="1">
      <c r="A18" s="50"/>
      <c r="B18" s="51"/>
      <c r="C18" s="196"/>
      <c r="D18" s="261"/>
      <c r="E18" s="196"/>
    </row>
    <row r="19" spans="1:5" ht="15" customHeight="1">
      <c r="A19" s="50"/>
      <c r="B19" s="51"/>
      <c r="C19" s="196"/>
      <c r="D19" s="261"/>
      <c r="E19" s="196"/>
    </row>
    <row r="20" spans="1:5" ht="15.75" customHeight="1">
      <c r="A20" s="46"/>
      <c r="B20" s="53"/>
      <c r="C20" s="196"/>
      <c r="D20" s="261"/>
      <c r="E20" s="196"/>
    </row>
    <row r="21" spans="1:5" ht="18" customHeight="1">
      <c r="A21" s="50"/>
      <c r="B21" s="47"/>
      <c r="C21" s="196"/>
      <c r="D21" s="261"/>
      <c r="E21" s="196"/>
    </row>
    <row r="22" spans="1:5" ht="18" customHeight="1">
      <c r="A22" s="50"/>
      <c r="B22" s="54"/>
      <c r="C22" s="196"/>
      <c r="D22" s="261"/>
      <c r="E22" s="196"/>
    </row>
    <row r="23" spans="1:5" ht="18" customHeight="1">
      <c r="A23" s="50"/>
      <c r="B23" s="54"/>
      <c r="C23" s="196"/>
      <c r="D23" s="261"/>
      <c r="E23" s="196"/>
    </row>
    <row r="24" spans="1:5" ht="18" customHeight="1">
      <c r="A24" s="50"/>
      <c r="B24" s="47"/>
      <c r="C24" s="196"/>
      <c r="D24" s="261"/>
      <c r="E24" s="196"/>
    </row>
    <row r="25" spans="1:5" ht="18" customHeight="1">
      <c r="A25" s="46"/>
      <c r="B25" s="54"/>
      <c r="C25" s="196"/>
      <c r="D25" s="261"/>
      <c r="E25" s="196"/>
    </row>
    <row r="26" spans="1:5" ht="18" customHeight="1">
      <c r="A26" s="46"/>
      <c r="B26" s="51"/>
      <c r="C26" s="196"/>
      <c r="D26" s="261"/>
      <c r="E26" s="196"/>
    </row>
    <row r="27" spans="1:5" ht="18" customHeight="1">
      <c r="A27" s="50"/>
      <c r="B27" s="47"/>
      <c r="C27" s="264"/>
      <c r="D27" s="265"/>
      <c r="E27" s="266"/>
    </row>
    <row r="28" spans="1:5" ht="14.25">
      <c r="A28" s="46"/>
      <c r="B28" s="54"/>
      <c r="C28" s="196"/>
      <c r="D28" s="261"/>
      <c r="E28" s="196"/>
    </row>
    <row r="29" spans="1:5" ht="19.5" customHeight="1">
      <c r="A29" s="50"/>
      <c r="B29" s="54"/>
      <c r="C29" s="196"/>
      <c r="D29" s="261"/>
      <c r="E29" s="196"/>
    </row>
    <row r="30" spans="1:5" ht="19.5" customHeight="1">
      <c r="A30" s="46"/>
      <c r="B30" s="47"/>
      <c r="C30" s="196"/>
      <c r="D30" s="261"/>
      <c r="E30" s="196"/>
    </row>
    <row r="31" spans="1:5" ht="19.5" customHeight="1">
      <c r="A31" s="46"/>
      <c r="B31" s="47"/>
      <c r="C31" s="196"/>
      <c r="D31" s="261"/>
      <c r="E31" s="196"/>
    </row>
    <row r="32" spans="1:5" ht="19.5" customHeight="1">
      <c r="A32" s="46"/>
      <c r="B32" s="220"/>
      <c r="C32" s="196"/>
      <c r="D32" s="261"/>
      <c r="E32" s="196"/>
    </row>
    <row r="33" spans="1:5" ht="14.25">
      <c r="A33" s="46"/>
      <c r="B33" s="47"/>
      <c r="C33" s="196"/>
      <c r="D33" s="261"/>
      <c r="E33" s="196"/>
    </row>
    <row r="34" spans="1:5" ht="14.25">
      <c r="A34" s="46"/>
      <c r="B34" s="47"/>
      <c r="C34" s="196"/>
      <c r="D34" s="261"/>
      <c r="E34" s="196"/>
    </row>
    <row r="35" spans="1:5" ht="14.25">
      <c r="A35" s="46"/>
      <c r="B35" s="54"/>
      <c r="C35" s="196"/>
      <c r="D35" s="261"/>
      <c r="E35" s="196"/>
    </row>
    <row r="36" spans="1:5" ht="14.25">
      <c r="A36" s="267"/>
      <c r="B36" s="268"/>
      <c r="C36" s="85"/>
      <c r="D36" s="269"/>
      <c r="E36" s="85"/>
    </row>
    <row r="37" spans="1:5" ht="14.25">
      <c r="A37" s="267"/>
      <c r="B37" s="268"/>
      <c r="C37" s="85"/>
      <c r="D37" s="269"/>
      <c r="E37" s="85"/>
    </row>
  </sheetData>
  <sheetProtection password="CC1A" sheet="1"/>
  <mergeCells count="1">
    <mergeCell ref="B7:C7"/>
  </mergeCells>
  <printOptions/>
  <pageMargins left="1.0899999999999999"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H127"/>
  <sheetViews>
    <sheetView zoomScalePageLayoutView="0" workbookViewId="0" topLeftCell="A111">
      <selection activeCell="F130" sqref="F130"/>
    </sheetView>
  </sheetViews>
  <sheetFormatPr defaultColWidth="8.8515625" defaultRowHeight="12.75"/>
  <cols>
    <col min="1" max="1" width="6.8515625" style="60" customWidth="1"/>
    <col min="2" max="2" width="15.140625" style="60" customWidth="1"/>
    <col min="3" max="3" width="26.7109375" style="60" customWidth="1"/>
    <col min="4" max="4" width="8.421875" style="60" customWidth="1"/>
    <col min="5" max="5" width="8.7109375" style="60" customWidth="1"/>
    <col min="6" max="6" width="2.7109375" style="60" customWidth="1"/>
    <col min="7" max="7" width="10.421875" style="60" customWidth="1"/>
    <col min="8" max="8" width="10.140625" style="97" customWidth="1"/>
    <col min="9" max="16384" width="8.8515625" style="60" customWidth="1"/>
  </cols>
  <sheetData>
    <row r="1" spans="2:8" ht="14.25">
      <c r="B1" s="60" t="s">
        <v>45</v>
      </c>
      <c r="D1" s="77"/>
      <c r="E1" s="77"/>
      <c r="F1" s="98"/>
      <c r="G1" s="77"/>
      <c r="H1" s="98"/>
    </row>
    <row r="2" spans="2:8" ht="270" customHeight="1">
      <c r="B2" s="456" t="s">
        <v>442</v>
      </c>
      <c r="C2" s="457"/>
      <c r="D2" s="77"/>
      <c r="E2" s="77"/>
      <c r="F2" s="98"/>
      <c r="G2" s="77"/>
      <c r="H2" s="98"/>
    </row>
    <row r="3" spans="2:8" ht="15" customHeight="1">
      <c r="B3" s="66"/>
      <c r="C3" s="67"/>
      <c r="D3" s="77"/>
      <c r="E3" s="77"/>
      <c r="F3" s="98"/>
      <c r="G3" s="77"/>
      <c r="H3" s="98"/>
    </row>
    <row r="4" spans="1:8" ht="15.75" customHeight="1">
      <c r="A4" s="224" t="s">
        <v>1</v>
      </c>
      <c r="B4" s="470" t="s">
        <v>2</v>
      </c>
      <c r="C4" s="470"/>
      <c r="D4" s="223" t="s">
        <v>64</v>
      </c>
      <c r="E4" s="223" t="s">
        <v>3</v>
      </c>
      <c r="F4" s="225"/>
      <c r="G4" s="226" t="s">
        <v>4</v>
      </c>
      <c r="H4" s="412" t="s">
        <v>5</v>
      </c>
    </row>
    <row r="5" spans="1:8" ht="15.75" thickBot="1">
      <c r="A5" s="216"/>
      <c r="B5" s="219"/>
      <c r="C5" s="220"/>
      <c r="D5" s="74"/>
      <c r="E5" s="200"/>
      <c r="F5" s="202"/>
      <c r="G5" s="76"/>
      <c r="H5" s="186"/>
    </row>
    <row r="6" spans="1:8" ht="15.75" thickBot="1">
      <c r="A6" s="187" t="s">
        <v>186</v>
      </c>
      <c r="B6" s="460" t="s">
        <v>179</v>
      </c>
      <c r="C6" s="460"/>
      <c r="D6" s="69"/>
      <c r="E6" s="189"/>
      <c r="F6" s="190"/>
      <c r="G6" s="191"/>
      <c r="H6" s="192"/>
    </row>
    <row r="7" spans="1:8" ht="15">
      <c r="A7" s="216"/>
      <c r="B7" s="219"/>
      <c r="C7" s="220"/>
      <c r="D7" s="83"/>
      <c r="E7" s="200"/>
      <c r="F7" s="202"/>
      <c r="G7" s="76"/>
      <c r="H7" s="186"/>
    </row>
    <row r="8" spans="1:8" ht="15">
      <c r="A8" s="211"/>
      <c r="B8" s="222"/>
      <c r="C8" s="214"/>
      <c r="D8" s="74"/>
      <c r="E8" s="75"/>
      <c r="F8" s="74"/>
      <c r="G8" s="76"/>
      <c r="H8" s="126"/>
    </row>
    <row r="9" spans="1:8" ht="76.5" customHeight="1">
      <c r="A9" s="112" t="s">
        <v>181</v>
      </c>
      <c r="B9" s="456" t="s">
        <v>443</v>
      </c>
      <c r="C9" s="464"/>
      <c r="D9" s="275"/>
      <c r="E9" s="200"/>
      <c r="F9" s="202"/>
      <c r="G9" s="76"/>
      <c r="H9" s="126"/>
    </row>
    <row r="10" spans="1:8" ht="15" customHeight="1">
      <c r="A10" s="270"/>
      <c r="B10" s="275"/>
      <c r="C10" s="271"/>
      <c r="D10" s="212" t="s">
        <v>59</v>
      </c>
      <c r="E10" s="88">
        <v>1</v>
      </c>
      <c r="F10" s="83" t="s">
        <v>7</v>
      </c>
      <c r="G10" s="432"/>
      <c r="H10" s="84">
        <f>G10*E10</f>
        <v>0</v>
      </c>
    </row>
    <row r="11" spans="1:8" ht="15" customHeight="1">
      <c r="A11" s="272"/>
      <c r="B11" s="273"/>
      <c r="C11" s="214"/>
      <c r="D11" s="212"/>
      <c r="E11" s="88"/>
      <c r="F11" s="83"/>
      <c r="G11" s="134"/>
      <c r="H11" s="126"/>
    </row>
    <row r="12" spans="1:8" ht="204" customHeight="1">
      <c r="A12" s="112" t="s">
        <v>182</v>
      </c>
      <c r="B12" s="456" t="s">
        <v>444</v>
      </c>
      <c r="C12" s="457"/>
      <c r="D12" s="74"/>
      <c r="E12" s="200"/>
      <c r="F12" s="202"/>
      <c r="G12" s="76"/>
      <c r="H12" s="126"/>
    </row>
    <row r="13" spans="1:8" ht="15" customHeight="1">
      <c r="A13" s="211"/>
      <c r="B13" s="221" t="s">
        <v>223</v>
      </c>
      <c r="C13" s="413" t="s">
        <v>221</v>
      </c>
      <c r="D13" s="212" t="s">
        <v>178</v>
      </c>
      <c r="E13" s="88">
        <v>8</v>
      </c>
      <c r="F13" s="83" t="s">
        <v>7</v>
      </c>
      <c r="G13" s="432"/>
      <c r="H13" s="84">
        <f>G13*E13</f>
        <v>0</v>
      </c>
    </row>
    <row r="14" spans="1:8" ht="15" customHeight="1">
      <c r="A14" s="211"/>
      <c r="B14" s="221" t="s">
        <v>224</v>
      </c>
      <c r="C14" s="413" t="s">
        <v>222</v>
      </c>
      <c r="D14" s="212" t="s">
        <v>178</v>
      </c>
      <c r="E14" s="88">
        <v>8</v>
      </c>
      <c r="F14" s="83" t="s">
        <v>7</v>
      </c>
      <c r="G14" s="432"/>
      <c r="H14" s="84">
        <f>G14*E14</f>
        <v>0</v>
      </c>
    </row>
    <row r="15" spans="1:8" ht="15" customHeight="1">
      <c r="A15" s="211"/>
      <c r="B15" s="222"/>
      <c r="C15" s="214"/>
      <c r="D15" s="212"/>
      <c r="E15" s="88"/>
      <c r="F15" s="83"/>
      <c r="G15" s="76"/>
      <c r="H15" s="126"/>
    </row>
    <row r="16" spans="1:8" ht="60" customHeight="1">
      <c r="A16" s="112" t="s">
        <v>183</v>
      </c>
      <c r="B16" s="468" t="s">
        <v>445</v>
      </c>
      <c r="C16" s="464"/>
      <c r="D16" s="194"/>
      <c r="E16" s="200"/>
      <c r="F16" s="202"/>
      <c r="G16" s="76"/>
      <c r="H16" s="126"/>
    </row>
    <row r="17" spans="1:8" ht="15" customHeight="1">
      <c r="A17" s="211"/>
      <c r="B17" s="222"/>
      <c r="C17" s="214"/>
      <c r="D17" s="212" t="s">
        <v>59</v>
      </c>
      <c r="E17" s="88">
        <v>1</v>
      </c>
      <c r="F17" s="83" t="s">
        <v>7</v>
      </c>
      <c r="G17" s="432"/>
      <c r="H17" s="84">
        <f>G17*E17</f>
        <v>0</v>
      </c>
    </row>
    <row r="18" spans="1:8" ht="15" customHeight="1">
      <c r="A18" s="211"/>
      <c r="B18" s="222"/>
      <c r="C18" s="214"/>
      <c r="D18" s="212"/>
      <c r="E18" s="88"/>
      <c r="F18" s="83"/>
      <c r="G18" s="76"/>
      <c r="H18" s="126"/>
    </row>
    <row r="19" spans="1:8" ht="45" customHeight="1">
      <c r="A19" s="112" t="s">
        <v>184</v>
      </c>
      <c r="B19" s="468" t="s">
        <v>446</v>
      </c>
      <c r="C19" s="464"/>
      <c r="D19" s="83"/>
      <c r="E19" s="75"/>
      <c r="F19" s="74"/>
      <c r="G19" s="76"/>
      <c r="H19" s="126"/>
    </row>
    <row r="20" spans="1:8" ht="15" customHeight="1">
      <c r="A20" s="272"/>
      <c r="B20" s="66"/>
      <c r="C20" s="214"/>
      <c r="D20" s="83" t="s">
        <v>59</v>
      </c>
      <c r="E20" s="117">
        <v>1</v>
      </c>
      <c r="F20" s="83" t="s">
        <v>7</v>
      </c>
      <c r="G20" s="432"/>
      <c r="H20" s="84">
        <f>G20*E20</f>
        <v>0</v>
      </c>
    </row>
    <row r="21" spans="1:8" ht="15.75" thickBot="1">
      <c r="A21" s="272"/>
      <c r="B21" s="275"/>
      <c r="C21" s="212"/>
      <c r="D21" s="74"/>
      <c r="E21" s="117"/>
      <c r="F21" s="83"/>
      <c r="G21" s="76"/>
      <c r="H21" s="126"/>
    </row>
    <row r="22" spans="1:8" ht="15.75" thickBot="1">
      <c r="A22" s="187" t="s">
        <v>186</v>
      </c>
      <c r="B22" s="460" t="s">
        <v>180</v>
      </c>
      <c r="C22" s="460"/>
      <c r="D22" s="190"/>
      <c r="E22" s="189"/>
      <c r="F22" s="190"/>
      <c r="G22" s="191"/>
      <c r="H22" s="192">
        <f>SUM(H9:H21)</f>
        <v>0</v>
      </c>
    </row>
    <row r="23" spans="1:8" ht="15" thickBot="1">
      <c r="A23" s="152"/>
      <c r="B23" s="152"/>
      <c r="C23" s="152"/>
      <c r="D23" s="185"/>
      <c r="E23" s="152"/>
      <c r="F23" s="152"/>
      <c r="G23" s="152"/>
      <c r="H23" s="414"/>
    </row>
    <row r="24" spans="1:8" ht="15.75" thickBot="1">
      <c r="A24" s="187" t="s">
        <v>185</v>
      </c>
      <c r="B24" s="460" t="s">
        <v>187</v>
      </c>
      <c r="C24" s="460"/>
      <c r="D24" s="69"/>
      <c r="E24" s="189"/>
      <c r="F24" s="190"/>
      <c r="G24" s="191"/>
      <c r="H24" s="192"/>
    </row>
    <row r="25" spans="1:8" ht="15">
      <c r="A25" s="216"/>
      <c r="B25" s="219"/>
      <c r="C25" s="220"/>
      <c r="D25" s="83"/>
      <c r="E25" s="200"/>
      <c r="F25" s="202"/>
      <c r="G25" s="76"/>
      <c r="H25" s="186"/>
    </row>
    <row r="26" spans="1:8" ht="15">
      <c r="A26" s="211"/>
      <c r="B26" s="222"/>
      <c r="C26" s="214"/>
      <c r="D26" s="74"/>
      <c r="E26" s="75"/>
      <c r="F26" s="74"/>
      <c r="G26" s="76"/>
      <c r="H26" s="126"/>
    </row>
    <row r="27" spans="1:8" ht="162.75" customHeight="1">
      <c r="A27" s="112" t="s">
        <v>189</v>
      </c>
      <c r="B27" s="456" t="s">
        <v>447</v>
      </c>
      <c r="C27" s="464"/>
      <c r="D27" s="275"/>
      <c r="E27" s="200"/>
      <c r="F27" s="202"/>
      <c r="G27" s="76"/>
      <c r="H27" s="126"/>
    </row>
    <row r="28" spans="1:8" ht="15">
      <c r="A28" s="270"/>
      <c r="B28" s="275"/>
      <c r="C28" s="212" t="s">
        <v>192</v>
      </c>
      <c r="D28" s="212" t="s">
        <v>178</v>
      </c>
      <c r="E28" s="88">
        <v>6</v>
      </c>
      <c r="F28" s="83" t="s">
        <v>7</v>
      </c>
      <c r="G28" s="432"/>
      <c r="H28" s="84">
        <f>G28*E28</f>
        <v>0</v>
      </c>
    </row>
    <row r="29" spans="1:8" ht="15">
      <c r="A29" s="270"/>
      <c r="B29" s="275"/>
      <c r="C29" s="212" t="s">
        <v>193</v>
      </c>
      <c r="D29" s="212" t="s">
        <v>178</v>
      </c>
      <c r="E29" s="88">
        <v>8.5</v>
      </c>
      <c r="F29" s="83" t="s">
        <v>7</v>
      </c>
      <c r="G29" s="432"/>
      <c r="H29" s="84">
        <f>G29*E29</f>
        <v>0</v>
      </c>
    </row>
    <row r="30" spans="1:8" ht="15">
      <c r="A30" s="272"/>
      <c r="B30" s="273"/>
      <c r="C30" s="214"/>
      <c r="D30" s="212"/>
      <c r="E30" s="88"/>
      <c r="F30" s="83"/>
      <c r="G30" s="134"/>
      <c r="H30" s="126"/>
    </row>
    <row r="31" spans="1:8" ht="61.5" customHeight="1">
      <c r="A31" s="112" t="s">
        <v>190</v>
      </c>
      <c r="B31" s="468" t="s">
        <v>491</v>
      </c>
      <c r="C31" s="464"/>
      <c r="D31" s="74"/>
      <c r="E31" s="200"/>
      <c r="F31" s="202"/>
      <c r="G31" s="76"/>
      <c r="H31" s="126"/>
    </row>
    <row r="32" spans="1:8" ht="15">
      <c r="A32" s="211"/>
      <c r="B32" s="222"/>
      <c r="C32" s="212" t="s">
        <v>225</v>
      </c>
      <c r="D32" s="212" t="s">
        <v>23</v>
      </c>
      <c r="E32" s="88">
        <v>15</v>
      </c>
      <c r="F32" s="83" t="s">
        <v>7</v>
      </c>
      <c r="G32" s="432"/>
      <c r="H32" s="84">
        <f>G32*E32</f>
        <v>0</v>
      </c>
    </row>
    <row r="33" spans="1:8" ht="15">
      <c r="A33" s="211"/>
      <c r="B33" s="222"/>
      <c r="C33" s="212" t="s">
        <v>194</v>
      </c>
      <c r="D33" s="212" t="s">
        <v>23</v>
      </c>
      <c r="E33" s="88">
        <v>8</v>
      </c>
      <c r="F33" s="83" t="s">
        <v>7</v>
      </c>
      <c r="G33" s="432"/>
      <c r="H33" s="84">
        <f>G33*E33</f>
        <v>0</v>
      </c>
    </row>
    <row r="34" spans="1:8" ht="15">
      <c r="A34" s="211"/>
      <c r="B34" s="222"/>
      <c r="C34" s="214"/>
      <c r="D34" s="212"/>
      <c r="E34" s="88"/>
      <c r="F34" s="83"/>
      <c r="G34" s="134"/>
      <c r="H34" s="135"/>
    </row>
    <row r="35" spans="1:8" ht="76.5" customHeight="1">
      <c r="A35" s="112" t="s">
        <v>191</v>
      </c>
      <c r="B35" s="468" t="s">
        <v>448</v>
      </c>
      <c r="C35" s="464"/>
      <c r="D35" s="194"/>
      <c r="E35" s="200"/>
      <c r="F35" s="202"/>
      <c r="G35" s="76"/>
      <c r="H35" s="126"/>
    </row>
    <row r="36" spans="1:8" ht="15">
      <c r="A36" s="211"/>
      <c r="B36" s="222"/>
      <c r="C36" s="214"/>
      <c r="D36" s="212" t="s">
        <v>59</v>
      </c>
      <c r="E36" s="88">
        <v>1</v>
      </c>
      <c r="F36" s="83" t="s">
        <v>7</v>
      </c>
      <c r="G36" s="432"/>
      <c r="H36" s="84">
        <f>G36*E36</f>
        <v>0</v>
      </c>
    </row>
    <row r="37" spans="1:8" ht="15">
      <c r="A37" s="211"/>
      <c r="B37" s="222"/>
      <c r="C37" s="214"/>
      <c r="D37" s="212"/>
      <c r="E37" s="88"/>
      <c r="F37" s="83"/>
      <c r="G37" s="76"/>
      <c r="H37" s="126"/>
    </row>
    <row r="38" spans="1:8" ht="118.5" customHeight="1">
      <c r="A38" s="112" t="s">
        <v>238</v>
      </c>
      <c r="B38" s="468" t="s">
        <v>449</v>
      </c>
      <c r="C38" s="464"/>
      <c r="D38" s="194"/>
      <c r="E38" s="200"/>
      <c r="F38" s="202"/>
      <c r="G38" s="76"/>
      <c r="H38" s="126"/>
    </row>
    <row r="39" spans="1:8" ht="15">
      <c r="A39" s="211"/>
      <c r="B39" s="222"/>
      <c r="C39" s="214"/>
      <c r="D39" s="212" t="s">
        <v>59</v>
      </c>
      <c r="E39" s="88">
        <v>1</v>
      </c>
      <c r="F39" s="83" t="s">
        <v>7</v>
      </c>
      <c r="G39" s="432"/>
      <c r="H39" s="84">
        <f>G39*E39</f>
        <v>0</v>
      </c>
    </row>
    <row r="40" spans="1:8" ht="90" customHeight="1">
      <c r="A40" s="112" t="s">
        <v>241</v>
      </c>
      <c r="B40" s="468" t="s">
        <v>450</v>
      </c>
      <c r="C40" s="464"/>
      <c r="D40" s="194"/>
      <c r="E40" s="200"/>
      <c r="F40" s="202"/>
      <c r="G40" s="76"/>
      <c r="H40" s="126"/>
    </row>
    <row r="41" spans="1:8" ht="15" thickBot="1">
      <c r="A41" s="274"/>
      <c r="B41" s="275"/>
      <c r="C41" s="212"/>
      <c r="D41" s="212" t="s">
        <v>59</v>
      </c>
      <c r="E41" s="88">
        <v>1</v>
      </c>
      <c r="F41" s="83" t="s">
        <v>7</v>
      </c>
      <c r="G41" s="432"/>
      <c r="H41" s="84">
        <f>G41*E41</f>
        <v>0</v>
      </c>
    </row>
    <row r="42" spans="1:8" ht="15.75" thickBot="1">
      <c r="A42" s="187" t="s">
        <v>185</v>
      </c>
      <c r="B42" s="460" t="s">
        <v>188</v>
      </c>
      <c r="C42" s="460"/>
      <c r="D42" s="190"/>
      <c r="E42" s="189"/>
      <c r="F42" s="190"/>
      <c r="G42" s="191"/>
      <c r="H42" s="433">
        <f>SUM(H27:H41)</f>
        <v>0</v>
      </c>
    </row>
    <row r="43" spans="1:8" ht="15.75" thickBot="1">
      <c r="A43" s="112"/>
      <c r="B43" s="152"/>
      <c r="C43" s="152"/>
      <c r="D43" s="152"/>
      <c r="E43" s="152"/>
      <c r="F43" s="152"/>
      <c r="G43" s="152"/>
      <c r="H43" s="414"/>
    </row>
    <row r="44" spans="1:8" ht="15" customHeight="1" thickBot="1">
      <c r="A44" s="187" t="s">
        <v>195</v>
      </c>
      <c r="B44" s="460" t="s">
        <v>196</v>
      </c>
      <c r="C44" s="460"/>
      <c r="D44" s="69"/>
      <c r="E44" s="189"/>
      <c r="F44" s="190"/>
      <c r="G44" s="191"/>
      <c r="H44" s="192"/>
    </row>
    <row r="45" spans="1:8" ht="15">
      <c r="A45" s="112"/>
      <c r="B45" s="194"/>
      <c r="C45" s="194"/>
      <c r="D45" s="202"/>
      <c r="E45" s="117"/>
      <c r="F45" s="185"/>
      <c r="G45" s="134"/>
      <c r="H45" s="186"/>
    </row>
    <row r="46" spans="1:8" ht="105.75" customHeight="1">
      <c r="A46" s="112"/>
      <c r="B46" s="468" t="s">
        <v>451</v>
      </c>
      <c r="C46" s="464"/>
      <c r="D46" s="83"/>
      <c r="E46" s="200"/>
      <c r="F46" s="202"/>
      <c r="G46" s="76"/>
      <c r="H46" s="186"/>
    </row>
    <row r="47" spans="1:8" ht="15" customHeight="1">
      <c r="A47" s="216"/>
      <c r="B47" s="222"/>
      <c r="C47" s="214"/>
      <c r="D47" s="74"/>
      <c r="E47" s="75"/>
      <c r="F47" s="74"/>
      <c r="G47" s="76"/>
      <c r="H47" s="126"/>
    </row>
    <row r="48" spans="1:8" ht="77.25" customHeight="1">
      <c r="A48" s="112" t="s">
        <v>198</v>
      </c>
      <c r="B48" s="468" t="s">
        <v>227</v>
      </c>
      <c r="C48" s="464"/>
      <c r="D48" s="275"/>
      <c r="E48" s="200"/>
      <c r="F48" s="202"/>
      <c r="G48" s="76"/>
      <c r="H48" s="126"/>
    </row>
    <row r="49" spans="2:8" ht="60" customHeight="1">
      <c r="B49" s="456" t="s">
        <v>496</v>
      </c>
      <c r="C49" s="464"/>
      <c r="D49" s="66"/>
      <c r="E49" s="200"/>
      <c r="F49" s="202"/>
      <c r="G49" s="76"/>
      <c r="H49" s="126"/>
    </row>
    <row r="50" spans="2:8" ht="145.5" customHeight="1">
      <c r="B50" s="456" t="s">
        <v>517</v>
      </c>
      <c r="C50" s="456"/>
      <c r="D50" s="66"/>
      <c r="E50" s="200"/>
      <c r="F50" s="202"/>
      <c r="G50" s="76"/>
      <c r="H50" s="126"/>
    </row>
    <row r="51" spans="1:8" ht="72.75" customHeight="1">
      <c r="A51" s="112"/>
      <c r="B51" s="456" t="s">
        <v>518</v>
      </c>
      <c r="C51" s="464"/>
      <c r="D51" s="66"/>
      <c r="E51" s="200"/>
      <c r="F51" s="202"/>
      <c r="G51" s="76"/>
      <c r="H51" s="126"/>
    </row>
    <row r="52" spans="1:8" ht="44.25" customHeight="1">
      <c r="A52" s="112"/>
      <c r="B52" s="456" t="s">
        <v>226</v>
      </c>
      <c r="C52" s="464"/>
      <c r="D52" s="66"/>
      <c r="E52" s="200"/>
      <c r="F52" s="202"/>
      <c r="G52" s="76"/>
      <c r="H52" s="126"/>
    </row>
    <row r="53" spans="1:8" ht="30.75" customHeight="1">
      <c r="A53" s="112"/>
      <c r="B53" s="468" t="s">
        <v>207</v>
      </c>
      <c r="C53" s="464"/>
      <c r="D53" s="275"/>
      <c r="E53" s="200"/>
      <c r="F53" s="202"/>
      <c r="G53" s="76"/>
      <c r="H53" s="126"/>
    </row>
    <row r="54" spans="1:8" ht="35.25" customHeight="1">
      <c r="A54" s="112"/>
      <c r="B54" s="474" t="s">
        <v>497</v>
      </c>
      <c r="C54" s="476"/>
      <c r="D54" s="275"/>
      <c r="E54" s="200"/>
      <c r="F54" s="202"/>
      <c r="G54" s="76"/>
      <c r="H54" s="126"/>
    </row>
    <row r="55" spans="1:8" ht="18" customHeight="1">
      <c r="A55" s="112"/>
      <c r="B55" s="474" t="s">
        <v>208</v>
      </c>
      <c r="C55" s="476"/>
      <c r="D55" s="275"/>
      <c r="E55" s="200"/>
      <c r="F55" s="202"/>
      <c r="G55" s="76"/>
      <c r="H55" s="126"/>
    </row>
    <row r="56" spans="1:8" ht="18.75" customHeight="1">
      <c r="A56" s="112"/>
      <c r="B56" s="474" t="s">
        <v>209</v>
      </c>
      <c r="C56" s="476"/>
      <c r="D56" s="275"/>
      <c r="E56" s="200"/>
      <c r="F56" s="202"/>
      <c r="G56" s="76"/>
      <c r="H56" s="126"/>
    </row>
    <row r="57" spans="1:8" ht="34.5" customHeight="1">
      <c r="A57" s="112"/>
      <c r="B57" s="474" t="s">
        <v>498</v>
      </c>
      <c r="C57" s="476"/>
      <c r="D57" s="275"/>
      <c r="E57" s="200"/>
      <c r="F57" s="202"/>
      <c r="G57" s="76"/>
      <c r="H57" s="126"/>
    </row>
    <row r="58" spans="1:8" ht="29.25" customHeight="1">
      <c r="A58" s="112"/>
      <c r="B58" s="435"/>
      <c r="C58" s="436"/>
      <c r="D58" s="212" t="s">
        <v>59</v>
      </c>
      <c r="E58" s="88">
        <v>1</v>
      </c>
      <c r="F58" s="120" t="s">
        <v>7</v>
      </c>
      <c r="G58" s="432"/>
      <c r="H58" s="84">
        <f>G58*E58</f>
        <v>0</v>
      </c>
    </row>
    <row r="59" spans="1:8" ht="14.25" customHeight="1">
      <c r="A59" s="270"/>
      <c r="B59" s="273"/>
      <c r="C59" s="214"/>
      <c r="D59" s="212"/>
      <c r="E59" s="88"/>
      <c r="F59" s="83"/>
      <c r="G59" s="134"/>
      <c r="H59" s="126"/>
    </row>
    <row r="60" spans="1:8" ht="47.25" customHeight="1">
      <c r="A60" s="112" t="s">
        <v>199</v>
      </c>
      <c r="B60" s="468" t="s">
        <v>229</v>
      </c>
      <c r="C60" s="464"/>
      <c r="D60" s="275"/>
      <c r="E60" s="200"/>
      <c r="F60" s="202"/>
      <c r="G60" s="76"/>
      <c r="H60" s="126"/>
    </row>
    <row r="61" spans="1:8" ht="48" customHeight="1">
      <c r="A61" s="112"/>
      <c r="B61" s="456" t="s">
        <v>492</v>
      </c>
      <c r="C61" s="464"/>
      <c r="D61" s="275"/>
      <c r="E61" s="200"/>
      <c r="F61" s="202"/>
      <c r="G61" s="76"/>
      <c r="H61" s="126"/>
    </row>
    <row r="62" spans="1:8" ht="58.5" customHeight="1">
      <c r="A62" s="112"/>
      <c r="B62" s="456" t="s">
        <v>500</v>
      </c>
      <c r="C62" s="464"/>
      <c r="D62" s="66"/>
      <c r="E62" s="200"/>
      <c r="F62" s="202"/>
      <c r="G62" s="76"/>
      <c r="H62" s="126"/>
    </row>
    <row r="63" spans="1:8" ht="245.25" customHeight="1">
      <c r="A63" s="112"/>
      <c r="B63" s="456" t="s">
        <v>499</v>
      </c>
      <c r="C63" s="464"/>
      <c r="D63" s="66"/>
      <c r="E63" s="200"/>
      <c r="F63" s="202"/>
      <c r="G63" s="76"/>
      <c r="H63" s="126"/>
    </row>
    <row r="64" spans="1:8" ht="59.25" customHeight="1">
      <c r="A64" s="112"/>
      <c r="B64" s="456" t="s">
        <v>228</v>
      </c>
      <c r="C64" s="464"/>
      <c r="D64" s="66"/>
      <c r="E64" s="200"/>
      <c r="F64" s="202"/>
      <c r="G64" s="76"/>
      <c r="H64" s="126"/>
    </row>
    <row r="65" spans="1:8" ht="33" customHeight="1">
      <c r="A65" s="112"/>
      <c r="B65" s="468" t="s">
        <v>207</v>
      </c>
      <c r="C65" s="464"/>
      <c r="D65" s="275"/>
      <c r="E65" s="200"/>
      <c r="F65" s="202"/>
      <c r="G65" s="76"/>
      <c r="H65" s="126"/>
    </row>
    <row r="66" spans="1:8" ht="34.5" customHeight="1">
      <c r="A66" s="112"/>
      <c r="B66" s="474" t="s">
        <v>497</v>
      </c>
      <c r="C66" s="476"/>
      <c r="D66" s="275"/>
      <c r="E66" s="200"/>
      <c r="F66" s="202"/>
      <c r="G66" s="76"/>
      <c r="H66" s="126"/>
    </row>
    <row r="67" spans="1:8" ht="21" customHeight="1">
      <c r="A67" s="112"/>
      <c r="B67" s="474" t="s">
        <v>233</v>
      </c>
      <c r="C67" s="476"/>
      <c r="D67" s="275"/>
      <c r="E67" s="200"/>
      <c r="F67" s="202"/>
      <c r="G67" s="76"/>
      <c r="H67" s="126"/>
    </row>
    <row r="68" spans="1:8" ht="19.5" customHeight="1">
      <c r="A68" s="112"/>
      <c r="B68" s="474" t="s">
        <v>232</v>
      </c>
      <c r="C68" s="476"/>
      <c r="D68" s="275"/>
      <c r="E68" s="200"/>
      <c r="F68" s="202"/>
      <c r="G68" s="76"/>
      <c r="H68" s="126"/>
    </row>
    <row r="69" spans="1:8" ht="34.5" customHeight="1">
      <c r="A69" s="112"/>
      <c r="B69" s="474" t="s">
        <v>498</v>
      </c>
      <c r="C69" s="476"/>
      <c r="D69" s="275"/>
      <c r="E69" s="200"/>
      <c r="F69" s="202"/>
      <c r="G69" s="76"/>
      <c r="H69" s="126"/>
    </row>
    <row r="70" spans="1:8" ht="15" customHeight="1">
      <c r="A70" s="112"/>
      <c r="B70" s="435"/>
      <c r="C70" s="436"/>
      <c r="D70" s="212" t="s">
        <v>59</v>
      </c>
      <c r="E70" s="88">
        <v>1</v>
      </c>
      <c r="F70" s="83" t="s">
        <v>7</v>
      </c>
      <c r="G70" s="432"/>
      <c r="H70" s="84">
        <f>G70*E70</f>
        <v>0</v>
      </c>
    </row>
    <row r="71" spans="1:8" ht="15" customHeight="1">
      <c r="A71" s="270"/>
      <c r="B71" s="222"/>
      <c r="C71" s="214"/>
      <c r="D71" s="212"/>
      <c r="E71" s="88"/>
      <c r="F71" s="83"/>
      <c r="G71" s="76"/>
      <c r="H71" s="126"/>
    </row>
    <row r="72" spans="1:8" ht="63" customHeight="1">
      <c r="A72" s="112" t="s">
        <v>200</v>
      </c>
      <c r="B72" s="468" t="s">
        <v>230</v>
      </c>
      <c r="C72" s="464"/>
      <c r="D72" s="275"/>
      <c r="E72" s="200"/>
      <c r="F72" s="202"/>
      <c r="G72" s="76"/>
      <c r="H72" s="126"/>
    </row>
    <row r="73" spans="1:8" ht="59.25" customHeight="1">
      <c r="A73" s="112"/>
      <c r="B73" s="456" t="s">
        <v>413</v>
      </c>
      <c r="C73" s="464"/>
      <c r="D73" s="275"/>
      <c r="E73" s="200"/>
      <c r="F73" s="202"/>
      <c r="G73" s="76"/>
      <c r="H73" s="126"/>
    </row>
    <row r="74" spans="1:8" ht="102.75" customHeight="1">
      <c r="A74" s="112"/>
      <c r="B74" s="456" t="s">
        <v>501</v>
      </c>
      <c r="C74" s="464"/>
      <c r="D74" s="66"/>
      <c r="E74" s="200"/>
      <c r="F74" s="202"/>
      <c r="G74" s="76"/>
      <c r="H74" s="126"/>
    </row>
    <row r="75" spans="1:8" ht="102" customHeight="1">
      <c r="A75" s="112"/>
      <c r="B75" s="456" t="s">
        <v>502</v>
      </c>
      <c r="C75" s="464"/>
      <c r="D75" s="66"/>
      <c r="E75" s="200"/>
      <c r="F75" s="202"/>
      <c r="G75" s="76"/>
      <c r="H75" s="126"/>
    </row>
    <row r="76" spans="1:8" ht="15.75" customHeight="1">
      <c r="A76" s="112"/>
      <c r="B76" s="456" t="s">
        <v>493</v>
      </c>
      <c r="C76" s="464"/>
      <c r="D76" s="66"/>
      <c r="E76" s="200"/>
      <c r="F76" s="202"/>
      <c r="G76" s="76"/>
      <c r="H76" s="126"/>
    </row>
    <row r="77" spans="1:8" ht="43.5" customHeight="1">
      <c r="A77" s="112"/>
      <c r="B77" s="456" t="s">
        <v>234</v>
      </c>
      <c r="C77" s="464"/>
      <c r="D77" s="66"/>
      <c r="E77" s="200"/>
      <c r="F77" s="202"/>
      <c r="G77" s="76"/>
      <c r="H77" s="126"/>
    </row>
    <row r="78" spans="1:8" ht="31.5" customHeight="1">
      <c r="A78" s="112"/>
      <c r="B78" s="468" t="s">
        <v>207</v>
      </c>
      <c r="C78" s="464"/>
      <c r="D78" s="275"/>
      <c r="E78" s="200"/>
      <c r="F78" s="202"/>
      <c r="G78" s="76"/>
      <c r="H78" s="126"/>
    </row>
    <row r="79" spans="1:8" ht="33" customHeight="1">
      <c r="A79" s="112"/>
      <c r="B79" s="474" t="s">
        <v>497</v>
      </c>
      <c r="C79" s="476"/>
      <c r="D79" s="275"/>
      <c r="E79" s="200"/>
      <c r="F79" s="202"/>
      <c r="G79" s="76"/>
      <c r="H79" s="126"/>
    </row>
    <row r="80" spans="1:8" ht="22.5" customHeight="1">
      <c r="A80" s="112"/>
      <c r="B80" s="474" t="s">
        <v>503</v>
      </c>
      <c r="C80" s="476"/>
      <c r="D80" s="275"/>
      <c r="E80" s="200"/>
      <c r="F80" s="202"/>
      <c r="G80" s="76"/>
      <c r="H80" s="126"/>
    </row>
    <row r="81" spans="1:8" ht="19.5" customHeight="1">
      <c r="A81" s="112"/>
      <c r="B81" s="474" t="s">
        <v>504</v>
      </c>
      <c r="C81" s="476"/>
      <c r="D81" s="275"/>
      <c r="E81" s="200"/>
      <c r="F81" s="202"/>
      <c r="G81" s="76"/>
      <c r="H81" s="126"/>
    </row>
    <row r="82" spans="1:8" ht="35.25" customHeight="1">
      <c r="A82" s="112"/>
      <c r="B82" s="474" t="s">
        <v>498</v>
      </c>
      <c r="C82" s="476"/>
      <c r="D82" s="275"/>
      <c r="E82" s="200"/>
      <c r="F82" s="202"/>
      <c r="G82" s="76"/>
      <c r="H82" s="126"/>
    </row>
    <row r="83" spans="1:8" ht="15" customHeight="1">
      <c r="A83" s="112"/>
      <c r="B83" s="435"/>
      <c r="C83" s="436"/>
      <c r="D83" s="212" t="s">
        <v>59</v>
      </c>
      <c r="E83" s="88">
        <v>1</v>
      </c>
      <c r="F83" s="83" t="s">
        <v>7</v>
      </c>
      <c r="G83" s="432"/>
      <c r="H83" s="84">
        <f>G83*E83</f>
        <v>0</v>
      </c>
    </row>
    <row r="84" spans="1:8" ht="15" customHeight="1">
      <c r="A84" s="112"/>
      <c r="B84" s="275"/>
      <c r="C84" s="212"/>
      <c r="D84" s="212"/>
      <c r="E84" s="88"/>
      <c r="F84" s="83"/>
      <c r="G84" s="76"/>
      <c r="H84" s="126"/>
    </row>
    <row r="85" spans="1:8" ht="63" customHeight="1">
      <c r="A85" s="112" t="s">
        <v>201</v>
      </c>
      <c r="B85" s="468" t="s">
        <v>235</v>
      </c>
      <c r="C85" s="468"/>
      <c r="D85" s="194"/>
      <c r="E85" s="200"/>
      <c r="F85" s="202"/>
      <c r="G85" s="76"/>
      <c r="H85" s="126"/>
    </row>
    <row r="86" spans="1:8" ht="73.5" customHeight="1">
      <c r="A86" s="112"/>
      <c r="B86" s="474" t="s">
        <v>505</v>
      </c>
      <c r="C86" s="474"/>
      <c r="D86" s="194"/>
      <c r="E86" s="200"/>
      <c r="F86" s="202"/>
      <c r="G86" s="76"/>
      <c r="H86" s="126"/>
    </row>
    <row r="87" spans="1:8" ht="87.75" customHeight="1">
      <c r="A87" s="112"/>
      <c r="B87" s="456" t="s">
        <v>506</v>
      </c>
      <c r="C87" s="456"/>
      <c r="D87" s="194"/>
      <c r="E87" s="200"/>
      <c r="F87" s="202"/>
      <c r="G87" s="76"/>
      <c r="H87" s="126"/>
    </row>
    <row r="88" spans="1:8" ht="130.5" customHeight="1">
      <c r="A88" s="112"/>
      <c r="B88" s="456" t="s">
        <v>412</v>
      </c>
      <c r="C88" s="468"/>
      <c r="D88" s="194"/>
      <c r="E88" s="200"/>
      <c r="F88" s="202"/>
      <c r="G88" s="76"/>
      <c r="H88" s="126"/>
    </row>
    <row r="89" spans="1:8" ht="31.5" customHeight="1">
      <c r="A89" s="112"/>
      <c r="B89" s="456" t="s">
        <v>231</v>
      </c>
      <c r="C89" s="468"/>
      <c r="D89" s="194"/>
      <c r="E89" s="200"/>
      <c r="F89" s="202"/>
      <c r="G89" s="76"/>
      <c r="H89" s="126"/>
    </row>
    <row r="90" spans="1:8" ht="15" customHeight="1">
      <c r="A90" s="112"/>
      <c r="B90" s="222"/>
      <c r="C90" s="214"/>
      <c r="D90" s="212" t="s">
        <v>59</v>
      </c>
      <c r="E90" s="88">
        <v>1</v>
      </c>
      <c r="F90" s="83" t="s">
        <v>7</v>
      </c>
      <c r="G90" s="432"/>
      <c r="H90" s="84">
        <f>G90*E90</f>
        <v>0</v>
      </c>
    </row>
    <row r="91" spans="1:8" ht="15" customHeight="1">
      <c r="A91" s="211"/>
      <c r="B91" s="222"/>
      <c r="C91" s="214"/>
      <c r="D91" s="212"/>
      <c r="E91" s="88"/>
      <c r="F91" s="83"/>
      <c r="G91" s="76"/>
      <c r="H91" s="126"/>
    </row>
    <row r="92" spans="1:8" ht="44.25" customHeight="1">
      <c r="A92" s="112" t="s">
        <v>202</v>
      </c>
      <c r="B92" s="468" t="s">
        <v>236</v>
      </c>
      <c r="C92" s="468"/>
      <c r="D92" s="194"/>
      <c r="E92" s="200"/>
      <c r="F92" s="202"/>
      <c r="G92" s="76"/>
      <c r="H92" s="126"/>
    </row>
    <row r="93" spans="1:8" ht="74.25" customHeight="1">
      <c r="A93" s="112"/>
      <c r="B93" s="474" t="s">
        <v>507</v>
      </c>
      <c r="C93" s="477"/>
      <c r="D93" s="194"/>
      <c r="E93" s="200"/>
      <c r="F93" s="202"/>
      <c r="G93" s="76"/>
      <c r="H93" s="126"/>
    </row>
    <row r="94" spans="1:8" ht="117.75" customHeight="1">
      <c r="A94" s="112"/>
      <c r="B94" s="456" t="s">
        <v>494</v>
      </c>
      <c r="C94" s="456"/>
      <c r="D94" s="194"/>
      <c r="E94" s="200"/>
      <c r="F94" s="202"/>
      <c r="G94" s="76"/>
      <c r="H94" s="126"/>
    </row>
    <row r="95" spans="1:8" ht="130.5" customHeight="1">
      <c r="A95" s="112"/>
      <c r="B95" s="456" t="s">
        <v>412</v>
      </c>
      <c r="C95" s="468"/>
      <c r="D95" s="194"/>
      <c r="E95" s="200"/>
      <c r="F95" s="202"/>
      <c r="G95" s="76"/>
      <c r="H95" s="126"/>
    </row>
    <row r="96" spans="1:8" ht="28.5" customHeight="1">
      <c r="A96" s="112"/>
      <c r="B96" s="456" t="s">
        <v>231</v>
      </c>
      <c r="C96" s="468"/>
      <c r="D96" s="194"/>
      <c r="E96" s="200"/>
      <c r="F96" s="202"/>
      <c r="G96" s="76"/>
      <c r="H96" s="126"/>
    </row>
    <row r="97" spans="1:8" ht="15" customHeight="1">
      <c r="A97" s="112"/>
      <c r="B97" s="222"/>
      <c r="C97" s="214"/>
      <c r="D97" s="212" t="s">
        <v>59</v>
      </c>
      <c r="E97" s="88">
        <v>1</v>
      </c>
      <c r="F97" s="83" t="s">
        <v>7</v>
      </c>
      <c r="G97" s="432"/>
      <c r="H97" s="84">
        <f>G97*E97</f>
        <v>0</v>
      </c>
    </row>
    <row r="98" spans="1:8" ht="15" customHeight="1">
      <c r="A98" s="211"/>
      <c r="B98" s="222"/>
      <c r="C98" s="214"/>
      <c r="D98" s="212"/>
      <c r="E98" s="88"/>
      <c r="F98" s="83"/>
      <c r="G98" s="76"/>
      <c r="H98" s="126"/>
    </row>
    <row r="99" spans="1:8" ht="144" customHeight="1">
      <c r="A99" s="112" t="s">
        <v>237</v>
      </c>
      <c r="B99" s="473" t="s">
        <v>452</v>
      </c>
      <c r="C99" s="473"/>
      <c r="D99" s="194"/>
      <c r="E99" s="200"/>
      <c r="F99" s="202"/>
      <c r="G99" s="76"/>
      <c r="H99" s="126"/>
    </row>
    <row r="100" spans="1:8" ht="15">
      <c r="A100" s="112"/>
      <c r="B100" s="222"/>
      <c r="C100" s="214"/>
      <c r="D100" s="212" t="s">
        <v>23</v>
      </c>
      <c r="E100" s="88">
        <v>2</v>
      </c>
      <c r="F100" s="83" t="s">
        <v>7</v>
      </c>
      <c r="G100" s="432"/>
      <c r="H100" s="84">
        <f>G100*E100</f>
        <v>0</v>
      </c>
    </row>
    <row r="101" spans="1:8" ht="15.75" thickBot="1">
      <c r="A101" s="211"/>
      <c r="B101" s="275"/>
      <c r="C101" s="212"/>
      <c r="D101" s="74"/>
      <c r="E101" s="117"/>
      <c r="F101" s="83"/>
      <c r="G101" s="76"/>
      <c r="H101" s="126"/>
    </row>
    <row r="102" spans="1:8" ht="15.75" thickBot="1">
      <c r="A102" s="187" t="s">
        <v>195</v>
      </c>
      <c r="B102" s="460" t="s">
        <v>197</v>
      </c>
      <c r="C102" s="460"/>
      <c r="D102" s="190"/>
      <c r="E102" s="189"/>
      <c r="F102" s="190"/>
      <c r="G102" s="191"/>
      <c r="H102" s="192">
        <f>SUM(H58:H101)</f>
        <v>0</v>
      </c>
    </row>
    <row r="103" spans="1:8" ht="15.75" thickBot="1">
      <c r="A103" s="112"/>
      <c r="B103" s="152"/>
      <c r="C103" s="152"/>
      <c r="D103" s="152"/>
      <c r="E103" s="152"/>
      <c r="F103" s="152"/>
      <c r="G103" s="152"/>
      <c r="H103" s="414"/>
    </row>
    <row r="104" spans="1:8" ht="15.75" thickBot="1">
      <c r="A104" s="187" t="s">
        <v>203</v>
      </c>
      <c r="B104" s="460" t="s">
        <v>18</v>
      </c>
      <c r="C104" s="460"/>
      <c r="D104" s="69"/>
      <c r="E104" s="189"/>
      <c r="F104" s="190"/>
      <c r="G104" s="191"/>
      <c r="H104" s="192"/>
    </row>
    <row r="105" spans="1:8" ht="15">
      <c r="A105" s="112"/>
      <c r="B105" s="219"/>
      <c r="C105" s="220"/>
      <c r="D105" s="83"/>
      <c r="E105" s="200"/>
      <c r="F105" s="202"/>
      <c r="G105" s="76"/>
      <c r="H105" s="186"/>
    </row>
    <row r="106" spans="1:8" ht="117.75" customHeight="1">
      <c r="A106" s="112" t="s">
        <v>204</v>
      </c>
      <c r="B106" s="468" t="s">
        <v>453</v>
      </c>
      <c r="C106" s="464"/>
      <c r="D106" s="275"/>
      <c r="E106" s="200"/>
      <c r="F106" s="202"/>
      <c r="G106" s="76"/>
      <c r="H106" s="126"/>
    </row>
    <row r="107" spans="1:8" ht="15">
      <c r="A107" s="270"/>
      <c r="B107" s="275"/>
      <c r="C107" s="212" t="s">
        <v>242</v>
      </c>
      <c r="D107" s="212" t="s">
        <v>454</v>
      </c>
      <c r="E107" s="88">
        <v>4.5</v>
      </c>
      <c r="F107" s="83" t="s">
        <v>7</v>
      </c>
      <c r="G107" s="432"/>
      <c r="H107" s="84">
        <f>G107*E107</f>
        <v>0</v>
      </c>
    </row>
    <row r="108" spans="1:8" ht="15">
      <c r="A108" s="270"/>
      <c r="B108" s="275"/>
      <c r="C108" s="212" t="s">
        <v>243</v>
      </c>
      <c r="D108" s="212" t="s">
        <v>454</v>
      </c>
      <c r="E108" s="88">
        <v>5.3</v>
      </c>
      <c r="F108" s="83" t="s">
        <v>7</v>
      </c>
      <c r="G108" s="432"/>
      <c r="H108" s="84">
        <f>G108*E108</f>
        <v>0</v>
      </c>
    </row>
    <row r="109" spans="1:8" ht="15">
      <c r="A109" s="270"/>
      <c r="B109" s="275"/>
      <c r="C109" s="212"/>
      <c r="D109" s="212"/>
      <c r="E109" s="88"/>
      <c r="F109" s="83"/>
      <c r="G109" s="76"/>
      <c r="H109" s="126"/>
    </row>
    <row r="110" spans="1:8" ht="248.25" customHeight="1">
      <c r="A110" s="112" t="s">
        <v>205</v>
      </c>
      <c r="B110" s="468" t="s">
        <v>455</v>
      </c>
      <c r="C110" s="464"/>
      <c r="D110" s="275"/>
      <c r="E110" s="200"/>
      <c r="F110" s="202"/>
      <c r="G110" s="76"/>
      <c r="H110" s="126"/>
    </row>
    <row r="111" spans="1:8" ht="15">
      <c r="A111" s="270"/>
      <c r="B111" s="275"/>
      <c r="C111" s="212" t="s">
        <v>239</v>
      </c>
      <c r="D111" s="212" t="s">
        <v>454</v>
      </c>
      <c r="E111" s="88">
        <v>10</v>
      </c>
      <c r="F111" s="83" t="s">
        <v>7</v>
      </c>
      <c r="G111" s="432"/>
      <c r="H111" s="84">
        <f>G111*E111</f>
        <v>0</v>
      </c>
    </row>
    <row r="112" spans="1:8" ht="15">
      <c r="A112" s="270"/>
      <c r="B112" s="275"/>
      <c r="C112" s="212" t="s">
        <v>240</v>
      </c>
      <c r="D112" s="212" t="s">
        <v>454</v>
      </c>
      <c r="E112" s="88">
        <v>3.5</v>
      </c>
      <c r="F112" s="83" t="s">
        <v>7</v>
      </c>
      <c r="G112" s="432"/>
      <c r="H112" s="84">
        <f>G112*E112</f>
        <v>0</v>
      </c>
    </row>
    <row r="113" spans="1:8" ht="15">
      <c r="A113" s="270"/>
      <c r="B113" s="275" t="s">
        <v>495</v>
      </c>
      <c r="C113" s="212"/>
      <c r="D113" s="212"/>
      <c r="E113" s="88"/>
      <c r="F113" s="83"/>
      <c r="G113" s="76"/>
      <c r="H113" s="126"/>
    </row>
    <row r="114" spans="1:8" ht="15" customHeight="1">
      <c r="A114" s="270"/>
      <c r="B114" s="275"/>
      <c r="C114" s="212"/>
      <c r="D114" s="212"/>
      <c r="E114" s="88"/>
      <c r="F114" s="83"/>
      <c r="G114" s="76"/>
      <c r="H114" s="126"/>
    </row>
    <row r="115" spans="1:8" ht="107.25" customHeight="1">
      <c r="A115" s="112" t="s">
        <v>475</v>
      </c>
      <c r="B115" s="473" t="s">
        <v>508</v>
      </c>
      <c r="C115" s="473"/>
      <c r="D115" s="74"/>
      <c r="E115" s="200"/>
      <c r="F115" s="202"/>
      <c r="G115" s="76"/>
      <c r="H115" s="126"/>
    </row>
    <row r="116" spans="1:8" ht="15" customHeight="1">
      <c r="A116" s="211"/>
      <c r="B116" s="222"/>
      <c r="C116" s="212"/>
      <c r="D116" s="212" t="s">
        <v>59</v>
      </c>
      <c r="E116" s="88">
        <v>1</v>
      </c>
      <c r="F116" s="83" t="s">
        <v>7</v>
      </c>
      <c r="G116" s="432"/>
      <c r="H116" s="84">
        <f>G116*E116</f>
        <v>0</v>
      </c>
    </row>
    <row r="117" spans="1:8" ht="15.75" thickBot="1">
      <c r="A117" s="211"/>
      <c r="B117" s="222"/>
      <c r="C117" s="214"/>
      <c r="D117" s="212"/>
      <c r="E117" s="88"/>
      <c r="F117" s="83"/>
      <c r="G117" s="76"/>
      <c r="H117" s="126"/>
    </row>
    <row r="118" spans="1:8" ht="15.75" thickBot="1">
      <c r="A118" s="187" t="s">
        <v>203</v>
      </c>
      <c r="B118" s="460" t="s">
        <v>206</v>
      </c>
      <c r="C118" s="460"/>
      <c r="D118" s="190"/>
      <c r="E118" s="189"/>
      <c r="F118" s="190"/>
      <c r="G118" s="191"/>
      <c r="H118" s="433">
        <f>SUM(H106:H117)</f>
        <v>0</v>
      </c>
    </row>
    <row r="119" ht="15" thickBot="1"/>
    <row r="120" spans="1:8" ht="15.75" thickBot="1">
      <c r="A120" s="415"/>
      <c r="B120" s="475" t="s">
        <v>12</v>
      </c>
      <c r="C120" s="475"/>
      <c r="D120" s="241"/>
      <c r="E120" s="416"/>
      <c r="F120" s="241"/>
      <c r="G120" s="417"/>
      <c r="H120" s="379"/>
    </row>
    <row r="122" spans="1:8" ht="15">
      <c r="A122" s="112" t="s">
        <v>186</v>
      </c>
      <c r="B122" s="112" t="s">
        <v>180</v>
      </c>
      <c r="C122" s="112"/>
      <c r="H122" s="437">
        <f>H22</f>
        <v>0</v>
      </c>
    </row>
    <row r="123" spans="1:8" ht="15">
      <c r="A123" s="112" t="s">
        <v>185</v>
      </c>
      <c r="B123" s="112" t="s">
        <v>188</v>
      </c>
      <c r="C123" s="112"/>
      <c r="H123" s="437">
        <f>H42</f>
        <v>0</v>
      </c>
    </row>
    <row r="124" spans="1:8" ht="15">
      <c r="A124" s="112" t="s">
        <v>195</v>
      </c>
      <c r="B124" s="112" t="s">
        <v>197</v>
      </c>
      <c r="C124" s="112"/>
      <c r="H124" s="437">
        <f>H102</f>
        <v>0</v>
      </c>
    </row>
    <row r="125" spans="1:8" ht="15">
      <c r="A125" s="112" t="s">
        <v>203</v>
      </c>
      <c r="B125" s="112" t="s">
        <v>206</v>
      </c>
      <c r="C125" s="112"/>
      <c r="H125" s="437">
        <f>H118</f>
        <v>0</v>
      </c>
    </row>
    <row r="126" ht="15" thickBot="1"/>
    <row r="127" spans="1:8" ht="15.75" thickBot="1">
      <c r="A127" s="418"/>
      <c r="B127" s="475" t="s">
        <v>407</v>
      </c>
      <c r="C127" s="475"/>
      <c r="D127" s="241"/>
      <c r="E127" s="416"/>
      <c r="F127" s="241"/>
      <c r="G127" s="417"/>
      <c r="H127" s="434">
        <f>SUM(H122:H126)</f>
        <v>0</v>
      </c>
    </row>
  </sheetData>
  <sheetProtection password="CC1A" sheet="1"/>
  <mergeCells count="67">
    <mergeCell ref="B50:C50"/>
    <mergeCell ref="B86:C86"/>
    <mergeCell ref="B87:C87"/>
    <mergeCell ref="B75:C75"/>
    <mergeCell ref="B78:C78"/>
    <mergeCell ref="B79:C79"/>
    <mergeCell ref="B80:C80"/>
    <mergeCell ref="B63:C63"/>
    <mergeCell ref="B74:C74"/>
    <mergeCell ref="B76:C76"/>
    <mergeCell ref="B64:C64"/>
    <mergeCell ref="B92:C92"/>
    <mergeCell ref="B85:C85"/>
    <mergeCell ref="B88:C88"/>
    <mergeCell ref="B89:C89"/>
    <mergeCell ref="B81:C81"/>
    <mergeCell ref="B82:C82"/>
    <mergeCell ref="B24:C24"/>
    <mergeCell ref="B77:C77"/>
    <mergeCell ref="B51:C51"/>
    <mergeCell ref="B52:C52"/>
    <mergeCell ref="B72:C72"/>
    <mergeCell ref="B73:C73"/>
    <mergeCell ref="B60:C60"/>
    <mergeCell ref="B62:C62"/>
    <mergeCell ref="B65:C65"/>
    <mergeCell ref="B69:C69"/>
    <mergeCell ref="B95:C95"/>
    <mergeCell ref="B67:C67"/>
    <mergeCell ref="B4:C4"/>
    <mergeCell ref="B6:C6"/>
    <mergeCell ref="B9:C9"/>
    <mergeCell ref="B12:C12"/>
    <mergeCell ref="B16:C16"/>
    <mergeCell ref="B31:C31"/>
    <mergeCell ref="B19:C19"/>
    <mergeCell ref="B22:C22"/>
    <mergeCell ref="B40:C40"/>
    <mergeCell ref="B27:C27"/>
    <mergeCell ref="B102:C102"/>
    <mergeCell ref="B68:C68"/>
    <mergeCell ref="B99:C99"/>
    <mergeCell ref="B66:C66"/>
    <mergeCell ref="B38:C38"/>
    <mergeCell ref="B96:C96"/>
    <mergeCell ref="B93:C93"/>
    <mergeCell ref="B94:C94"/>
    <mergeCell ref="B54:C54"/>
    <mergeCell ref="B49:C49"/>
    <mergeCell ref="B115:C115"/>
    <mergeCell ref="B118:C118"/>
    <mergeCell ref="B35:C35"/>
    <mergeCell ref="B42:C42"/>
    <mergeCell ref="B44:C44"/>
    <mergeCell ref="B48:C48"/>
    <mergeCell ref="B61:C61"/>
    <mergeCell ref="B110:C110"/>
    <mergeCell ref="B106:C106"/>
    <mergeCell ref="B104:C104"/>
    <mergeCell ref="B120:C120"/>
    <mergeCell ref="B127:C127"/>
    <mergeCell ref="B2:C2"/>
    <mergeCell ref="B46:C46"/>
    <mergeCell ref="B53:C53"/>
    <mergeCell ref="B57:C57"/>
    <mergeCell ref="B56:C56"/>
    <mergeCell ref="B55:C55"/>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rgb="FFFFFF00"/>
  </sheetPr>
  <dimension ref="A5:F37"/>
  <sheetViews>
    <sheetView zoomScalePageLayoutView="0" workbookViewId="0" topLeftCell="A1">
      <selection activeCell="A1" sqref="A1"/>
    </sheetView>
  </sheetViews>
  <sheetFormatPr defaultColWidth="9.140625" defaultRowHeight="12.75"/>
  <cols>
    <col min="2" max="2" width="53.00390625" style="28" customWidth="1"/>
    <col min="3" max="3" width="3.57421875" style="0" customWidth="1"/>
    <col min="4" max="4" width="9.140625" style="0" customWidth="1"/>
    <col min="5" max="5" width="8.7109375" style="0" customWidth="1"/>
  </cols>
  <sheetData>
    <row r="5" spans="1:5" ht="15.75">
      <c r="A5" s="5"/>
      <c r="B5" s="25"/>
      <c r="C5" s="6"/>
      <c r="D5" s="7"/>
      <c r="E5" s="8"/>
    </row>
    <row r="6" spans="1:5" ht="15.75">
      <c r="A6" s="5"/>
      <c r="B6" s="25"/>
      <c r="C6" s="6"/>
      <c r="D6" s="7"/>
      <c r="E6" s="8"/>
    </row>
    <row r="7" spans="1:6" ht="21.75" customHeight="1">
      <c r="A7" s="9"/>
      <c r="B7" s="452" t="s">
        <v>109</v>
      </c>
      <c r="C7" s="452"/>
      <c r="D7" s="23"/>
      <c r="E7" s="24"/>
      <c r="F7" s="22"/>
    </row>
    <row r="8" spans="1:5" ht="15.75">
      <c r="A8" s="5"/>
      <c r="B8" s="25"/>
      <c r="C8" s="6"/>
      <c r="D8" s="7"/>
      <c r="E8" s="8"/>
    </row>
    <row r="9" spans="1:5" ht="15.75">
      <c r="A9" s="5"/>
      <c r="B9" s="25"/>
      <c r="C9" s="6"/>
      <c r="D9" s="7"/>
      <c r="E9" s="8"/>
    </row>
    <row r="10" spans="1:5" ht="15.75">
      <c r="A10" s="9"/>
      <c r="B10" s="26"/>
      <c r="C10" s="10"/>
      <c r="D10" s="11"/>
      <c r="E10" s="12"/>
    </row>
    <row r="11" spans="1:5" ht="15.75">
      <c r="A11" s="30"/>
      <c r="B11" s="31"/>
      <c r="C11" s="13"/>
      <c r="D11" s="14"/>
      <c r="E11" s="15"/>
    </row>
    <row r="12" spans="1:5" ht="18.75" customHeight="1">
      <c r="A12" s="32"/>
      <c r="B12" s="33"/>
      <c r="C12" s="16"/>
      <c r="D12" s="16"/>
      <c r="E12" s="16"/>
    </row>
    <row r="13" spans="1:5" ht="18.75">
      <c r="A13" s="32"/>
      <c r="B13" s="33"/>
      <c r="C13" s="17"/>
      <c r="D13" s="18"/>
      <c r="E13" s="16"/>
    </row>
    <row r="14" spans="1:5" ht="15" customHeight="1">
      <c r="A14" s="32"/>
      <c r="B14" s="31"/>
      <c r="C14" s="17"/>
      <c r="D14" s="18"/>
      <c r="E14" s="16"/>
    </row>
    <row r="15" spans="1:5" ht="18.75">
      <c r="A15" s="32"/>
      <c r="B15" s="33"/>
      <c r="C15" s="17"/>
      <c r="D15" s="18"/>
      <c r="E15" s="16"/>
    </row>
    <row r="16" spans="1:5" ht="15.75">
      <c r="A16" s="33"/>
      <c r="B16" s="33"/>
      <c r="C16" s="13"/>
      <c r="D16" s="14"/>
      <c r="E16" s="15"/>
    </row>
    <row r="17" spans="1:5" ht="14.25" customHeight="1">
      <c r="A17" s="30"/>
      <c r="B17" s="31"/>
      <c r="C17" s="13"/>
      <c r="D17" s="14"/>
      <c r="E17" s="15"/>
    </row>
    <row r="18" spans="1:5" ht="15" customHeight="1">
      <c r="A18" s="32"/>
      <c r="B18" s="33"/>
      <c r="C18" s="13"/>
      <c r="D18" s="14"/>
      <c r="E18" s="15"/>
    </row>
    <row r="19" spans="1:5" ht="15" customHeight="1">
      <c r="A19" s="32"/>
      <c r="B19" s="33"/>
      <c r="C19" s="13"/>
      <c r="D19" s="14"/>
      <c r="E19" s="15"/>
    </row>
    <row r="20" spans="1:5" ht="15.75" customHeight="1">
      <c r="A20" s="30"/>
      <c r="B20" s="29"/>
      <c r="C20" s="13"/>
      <c r="D20" s="14"/>
      <c r="E20" s="15"/>
    </row>
    <row r="21" spans="1:5" ht="18" customHeight="1">
      <c r="A21" s="32"/>
      <c r="B21" s="36"/>
      <c r="C21" s="13"/>
      <c r="D21" s="14"/>
      <c r="E21" s="15"/>
    </row>
    <row r="22" spans="1:5" ht="18" customHeight="1">
      <c r="A22" s="32"/>
      <c r="B22" s="34"/>
      <c r="C22" s="13"/>
      <c r="D22" s="14"/>
      <c r="E22" s="15"/>
    </row>
    <row r="23" spans="1:5" ht="18" customHeight="1">
      <c r="A23" s="32"/>
      <c r="B23" s="34"/>
      <c r="C23" s="13"/>
      <c r="D23" s="14"/>
      <c r="E23" s="15"/>
    </row>
    <row r="24" spans="1:5" ht="18" customHeight="1">
      <c r="A24" s="32"/>
      <c r="B24" s="31"/>
      <c r="C24" s="13"/>
      <c r="D24" s="14"/>
      <c r="E24" s="15"/>
    </row>
    <row r="25" spans="1:5" ht="18" customHeight="1">
      <c r="A25" s="30"/>
      <c r="B25" s="34"/>
      <c r="C25" s="13"/>
      <c r="D25" s="14"/>
      <c r="E25" s="15"/>
    </row>
    <row r="26" spans="1:5" ht="18" customHeight="1">
      <c r="A26" s="30"/>
      <c r="B26" s="33"/>
      <c r="C26" s="13"/>
      <c r="D26" s="14"/>
      <c r="E26" s="15"/>
    </row>
    <row r="27" spans="1:5" ht="18" customHeight="1">
      <c r="A27" s="32"/>
      <c r="B27" s="31"/>
      <c r="C27" s="19"/>
      <c r="D27" s="20"/>
      <c r="E27" s="21"/>
    </row>
    <row r="28" spans="1:5" ht="15.75">
      <c r="A28" s="30"/>
      <c r="B28" s="34"/>
      <c r="C28" s="13"/>
      <c r="D28" s="14"/>
      <c r="E28" s="15"/>
    </row>
    <row r="29" spans="1:5" ht="19.5" customHeight="1">
      <c r="A29" s="32"/>
      <c r="B29" s="34"/>
      <c r="C29" s="13"/>
      <c r="D29" s="14"/>
      <c r="E29" s="15"/>
    </row>
    <row r="30" spans="1:5" ht="19.5" customHeight="1">
      <c r="A30" s="30"/>
      <c r="B30" s="31"/>
      <c r="C30" s="13"/>
      <c r="D30" s="14"/>
      <c r="E30" s="15"/>
    </row>
    <row r="31" spans="1:5" ht="19.5" customHeight="1">
      <c r="A31" s="30"/>
      <c r="B31" s="31"/>
      <c r="C31" s="13"/>
      <c r="D31" s="14"/>
      <c r="E31" s="15"/>
    </row>
    <row r="32" spans="1:5" ht="19.5" customHeight="1">
      <c r="A32" s="30"/>
      <c r="B32" s="35"/>
      <c r="C32" s="13"/>
      <c r="D32" s="14"/>
      <c r="E32" s="15"/>
    </row>
    <row r="33" spans="1:5" ht="15.75">
      <c r="A33" s="30"/>
      <c r="B33" s="31"/>
      <c r="C33" s="13"/>
      <c r="D33" s="14"/>
      <c r="E33" s="15"/>
    </row>
    <row r="34" spans="1:5" ht="15.75">
      <c r="A34" s="30"/>
      <c r="B34" s="31"/>
      <c r="C34" s="13"/>
      <c r="D34" s="14"/>
      <c r="E34" s="15"/>
    </row>
    <row r="35" spans="1:5" ht="15.75">
      <c r="A35" s="30"/>
      <c r="B35" s="34"/>
      <c r="C35" s="13"/>
      <c r="D35" s="14"/>
      <c r="E35" s="15"/>
    </row>
    <row r="36" spans="1:5" ht="15.75">
      <c r="A36" s="1"/>
      <c r="B36" s="27"/>
      <c r="C36" s="2"/>
      <c r="D36" s="3"/>
      <c r="E36" s="4"/>
    </row>
    <row r="37" spans="1:5" ht="15.75">
      <c r="A37" s="1"/>
      <c r="B37" s="27"/>
      <c r="C37" s="2"/>
      <c r="D37" s="3"/>
      <c r="E37" s="4"/>
    </row>
  </sheetData>
  <sheetProtection password="CC1A" sheet="1"/>
  <mergeCells count="1">
    <mergeCell ref="B7:C7"/>
  </mergeCells>
  <printOptions/>
  <pageMargins left="1.0899999999999999"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F133"/>
  <sheetViews>
    <sheetView showGridLines="0" showZeros="0" zoomScalePageLayoutView="0" workbookViewId="0" topLeftCell="A116">
      <selection activeCell="E113" sqref="E113"/>
    </sheetView>
  </sheetViews>
  <sheetFormatPr defaultColWidth="9.140625" defaultRowHeight="12.75"/>
  <cols>
    <col min="1" max="1" width="6.57421875" style="327" customWidth="1"/>
    <col min="2" max="2" width="42.57421875" style="328" customWidth="1"/>
    <col min="3" max="3" width="6.57421875" style="304" customWidth="1"/>
    <col min="4" max="4" width="9.140625" style="277" customWidth="1"/>
    <col min="5" max="5" width="10.8515625" style="277" bestFit="1" customWidth="1"/>
    <col min="6" max="6" width="11.7109375" style="278" customWidth="1"/>
    <col min="7" max="16384" width="9.140625" style="60" customWidth="1"/>
  </cols>
  <sheetData>
    <row r="1" spans="1:6" ht="14.25">
      <c r="A1" s="479" t="s">
        <v>177</v>
      </c>
      <c r="B1" s="479"/>
      <c r="C1" s="479"/>
      <c r="D1" s="479"/>
      <c r="E1" s="479"/>
      <c r="F1" s="479"/>
    </row>
    <row r="2" spans="1:6" ht="14.25">
      <c r="A2" s="479"/>
      <c r="B2" s="479"/>
      <c r="C2" s="479"/>
      <c r="D2" s="479"/>
      <c r="E2" s="479"/>
      <c r="F2" s="479"/>
    </row>
    <row r="3" spans="1:6" ht="14.25">
      <c r="A3" s="479"/>
      <c r="B3" s="479"/>
      <c r="C3" s="479"/>
      <c r="D3" s="479"/>
      <c r="E3" s="479"/>
      <c r="F3" s="479"/>
    </row>
    <row r="4" spans="1:6" ht="14.25">
      <c r="A4" s="479"/>
      <c r="B4" s="479"/>
      <c r="C4" s="479"/>
      <c r="D4" s="479"/>
      <c r="E4" s="479"/>
      <c r="F4" s="479"/>
    </row>
    <row r="5" spans="1:6" ht="14.25">
      <c r="A5" s="480"/>
      <c r="B5" s="480"/>
      <c r="C5" s="480"/>
      <c r="D5" s="480"/>
      <c r="E5" s="480"/>
      <c r="F5" s="480"/>
    </row>
    <row r="6" spans="1:3" ht="15" thickBot="1">
      <c r="A6" s="276"/>
      <c r="B6" s="276"/>
      <c r="C6" s="276"/>
    </row>
    <row r="7" spans="1:6" ht="58.5" thickBot="1" thickTop="1">
      <c r="A7" s="279" t="s">
        <v>117</v>
      </c>
      <c r="B7" s="279" t="s">
        <v>118</v>
      </c>
      <c r="C7" s="279" t="s">
        <v>119</v>
      </c>
      <c r="D7" s="279" t="s">
        <v>120</v>
      </c>
      <c r="E7" s="481" t="s">
        <v>121</v>
      </c>
      <c r="F7" s="481"/>
    </row>
    <row r="8" spans="1:6" ht="14.25">
      <c r="A8" s="280"/>
      <c r="B8" s="281"/>
      <c r="C8" s="280"/>
      <c r="D8" s="280"/>
      <c r="E8" s="280" t="s">
        <v>122</v>
      </c>
      <c r="F8" s="282" t="s">
        <v>123</v>
      </c>
    </row>
    <row r="9" spans="1:6" ht="15" thickBot="1">
      <c r="A9" s="283">
        <v>1</v>
      </c>
      <c r="B9" s="284">
        <v>2</v>
      </c>
      <c r="C9" s="283">
        <v>3</v>
      </c>
      <c r="D9" s="283">
        <v>4</v>
      </c>
      <c r="E9" s="283">
        <v>5</v>
      </c>
      <c r="F9" s="283">
        <v>6</v>
      </c>
    </row>
    <row r="10" spans="1:3" ht="15">
      <c r="A10" s="285"/>
      <c r="B10" s="286"/>
      <c r="C10" s="287"/>
    </row>
    <row r="11" spans="1:6" ht="15">
      <c r="A11" s="288" t="s">
        <v>124</v>
      </c>
      <c r="B11" s="289" t="s">
        <v>125</v>
      </c>
      <c r="C11" s="290"/>
      <c r="D11" s="290"/>
      <c r="E11" s="290"/>
      <c r="F11" s="291"/>
    </row>
    <row r="12" spans="1:6" ht="14.25">
      <c r="A12" s="290"/>
      <c r="B12" s="292"/>
      <c r="C12" s="290"/>
      <c r="D12" s="293"/>
      <c r="E12" s="294"/>
      <c r="F12" s="295"/>
    </row>
    <row r="13" spans="1:6" ht="116.25" customHeight="1">
      <c r="A13" s="296" t="str">
        <f>A$11&amp;COUNTA(A$11:A12)&amp;"."</f>
        <v>1.1.</v>
      </c>
      <c r="B13" s="297" t="s">
        <v>126</v>
      </c>
      <c r="C13" s="290"/>
      <c r="D13" s="293"/>
      <c r="E13" s="293"/>
      <c r="F13" s="295"/>
    </row>
    <row r="14" spans="1:6" ht="27.75" customHeight="1">
      <c r="A14" s="296"/>
      <c r="B14" s="297" t="s">
        <v>127</v>
      </c>
      <c r="C14" s="290"/>
      <c r="D14" s="293"/>
      <c r="E14" s="293"/>
      <c r="F14" s="295"/>
    </row>
    <row r="15" spans="1:6" ht="27.75" customHeight="1">
      <c r="A15" s="296"/>
      <c r="B15" s="297" t="s">
        <v>128</v>
      </c>
      <c r="C15" s="290"/>
      <c r="D15" s="293"/>
      <c r="E15" s="293"/>
      <c r="F15" s="295"/>
    </row>
    <row r="16" spans="1:6" ht="30.75" customHeight="1">
      <c r="A16" s="296"/>
      <c r="B16" s="297" t="s">
        <v>129</v>
      </c>
      <c r="C16" s="290"/>
      <c r="D16" s="293"/>
      <c r="E16" s="293"/>
      <c r="F16" s="295"/>
    </row>
    <row r="17" spans="1:6" ht="27.75" customHeight="1">
      <c r="A17" s="296"/>
      <c r="B17" s="297" t="s">
        <v>130</v>
      </c>
      <c r="C17" s="290"/>
      <c r="D17" s="293"/>
      <c r="E17" s="293"/>
      <c r="F17" s="295"/>
    </row>
    <row r="18" spans="1:6" ht="30.75" customHeight="1">
      <c r="A18" s="296"/>
      <c r="B18" s="297" t="s">
        <v>131</v>
      </c>
      <c r="C18" s="290"/>
      <c r="D18" s="293"/>
      <c r="E18" s="293"/>
      <c r="F18" s="295"/>
    </row>
    <row r="19" spans="1:6" ht="30.75" customHeight="1">
      <c r="A19" s="296"/>
      <c r="B19" s="297" t="s">
        <v>132</v>
      </c>
      <c r="C19" s="290"/>
      <c r="D19" s="293"/>
      <c r="E19" s="293"/>
      <c r="F19" s="295"/>
    </row>
    <row r="20" spans="1:6" ht="18" customHeight="1">
      <c r="A20" s="296"/>
      <c r="B20" s="297" t="s">
        <v>133</v>
      </c>
      <c r="C20" s="290"/>
      <c r="D20" s="293"/>
      <c r="E20" s="293"/>
      <c r="F20" s="295"/>
    </row>
    <row r="21" spans="1:6" ht="28.5" customHeight="1">
      <c r="A21" s="296"/>
      <c r="B21" s="298" t="s">
        <v>134</v>
      </c>
      <c r="C21" s="290"/>
      <c r="D21" s="293"/>
      <c r="E21" s="293"/>
      <c r="F21" s="295"/>
    </row>
    <row r="22" spans="1:6" ht="17.25" customHeight="1">
      <c r="A22" s="296"/>
      <c r="B22" s="297" t="s">
        <v>135</v>
      </c>
      <c r="C22" s="290"/>
      <c r="D22" s="293"/>
      <c r="E22" s="293"/>
      <c r="F22" s="295"/>
    </row>
    <row r="23" spans="1:6" ht="87" customHeight="1">
      <c r="A23" s="296"/>
      <c r="B23" s="297" t="s">
        <v>136</v>
      </c>
      <c r="C23" s="290"/>
      <c r="D23" s="293"/>
      <c r="E23" s="293"/>
      <c r="F23" s="295"/>
    </row>
    <row r="24" spans="1:6" ht="45.75" customHeight="1">
      <c r="A24" s="296"/>
      <c r="B24" s="297" t="s">
        <v>137</v>
      </c>
      <c r="C24" s="290"/>
      <c r="D24" s="293"/>
      <c r="E24" s="293"/>
      <c r="F24" s="295"/>
    </row>
    <row r="25" spans="1:6" ht="14.25">
      <c r="A25" s="296"/>
      <c r="B25" s="297"/>
      <c r="C25" s="290" t="s">
        <v>68</v>
      </c>
      <c r="D25" s="293">
        <v>1</v>
      </c>
      <c r="E25" s="432"/>
      <c r="F25" s="84">
        <f>E25*D25</f>
        <v>0</v>
      </c>
    </row>
    <row r="26" spans="1:6" ht="14.25">
      <c r="A26" s="296"/>
      <c r="B26" s="297"/>
      <c r="C26" s="290"/>
      <c r="D26" s="293"/>
      <c r="E26" s="293"/>
      <c r="F26" s="295"/>
    </row>
    <row r="27" spans="1:6" ht="72.75" customHeight="1">
      <c r="A27" s="296" t="str">
        <f>A$11&amp;COUNTA(A$11:A25)&amp;"."</f>
        <v>1.2.</v>
      </c>
      <c r="B27" s="297" t="s">
        <v>138</v>
      </c>
      <c r="C27" s="290"/>
      <c r="D27" s="293"/>
      <c r="E27" s="293"/>
      <c r="F27" s="295"/>
    </row>
    <row r="28" spans="1:6" ht="14.25">
      <c r="A28" s="296"/>
      <c r="B28" s="297"/>
      <c r="C28" s="290" t="s">
        <v>68</v>
      </c>
      <c r="D28" s="293">
        <v>1</v>
      </c>
      <c r="E28" s="432"/>
      <c r="F28" s="84">
        <f>E28*D28</f>
        <v>0</v>
      </c>
    </row>
    <row r="29" spans="1:6" ht="14.25">
      <c r="A29" s="299"/>
      <c r="B29" s="298"/>
      <c r="C29" s="300"/>
      <c r="D29" s="301"/>
      <c r="E29" s="301"/>
      <c r="F29" s="302"/>
    </row>
    <row r="30" spans="1:2" ht="59.25" customHeight="1">
      <c r="A30" s="296" t="str">
        <f>A$11&amp;COUNTA(A$11:A29)&amp;"."</f>
        <v>1.3.</v>
      </c>
      <c r="B30" s="303" t="s">
        <v>139</v>
      </c>
    </row>
    <row r="31" spans="1:6" ht="15" customHeight="1">
      <c r="A31" s="296"/>
      <c r="B31" s="303" t="s">
        <v>175</v>
      </c>
      <c r="C31" s="290" t="s">
        <v>140</v>
      </c>
      <c r="D31" s="293">
        <v>12</v>
      </c>
      <c r="E31" s="432"/>
      <c r="F31" s="84">
        <f>E31*D31</f>
        <v>0</v>
      </c>
    </row>
    <row r="32" spans="1:6" ht="14.25">
      <c r="A32" s="299"/>
      <c r="B32" s="298"/>
      <c r="C32" s="300"/>
      <c r="D32" s="301"/>
      <c r="E32" s="301"/>
      <c r="F32" s="302"/>
    </row>
    <row r="33" spans="1:2" ht="101.25" customHeight="1">
      <c r="A33" s="296" t="str">
        <f>A$11&amp;COUNTA(A$11:A30)&amp;"."</f>
        <v>1.4.</v>
      </c>
      <c r="B33" s="305" t="s">
        <v>141</v>
      </c>
    </row>
    <row r="34" spans="1:6" ht="15" customHeight="1">
      <c r="A34" s="296"/>
      <c r="B34" s="303" t="s">
        <v>176</v>
      </c>
      <c r="C34" s="290" t="s">
        <v>140</v>
      </c>
      <c r="D34" s="293">
        <v>10</v>
      </c>
      <c r="E34" s="432"/>
      <c r="F34" s="84">
        <f>E34*D34</f>
        <v>0</v>
      </c>
    </row>
    <row r="35" spans="1:2" ht="14.25">
      <c r="A35" s="299"/>
      <c r="B35" s="303"/>
    </row>
    <row r="36" spans="1:2" ht="115.5" customHeight="1">
      <c r="A36" s="296" t="str">
        <f>A$11&amp;COUNTA(A$11:A33)&amp;"."</f>
        <v>1.5.</v>
      </c>
      <c r="B36" s="306" t="s">
        <v>142</v>
      </c>
    </row>
    <row r="37" spans="1:6" ht="16.5" customHeight="1">
      <c r="A37" s="299"/>
      <c r="B37" s="303" t="s">
        <v>143</v>
      </c>
      <c r="C37" s="300" t="s">
        <v>140</v>
      </c>
      <c r="D37" s="301">
        <v>80</v>
      </c>
      <c r="E37" s="432"/>
      <c r="F37" s="84">
        <f>E37*D37</f>
        <v>0</v>
      </c>
    </row>
    <row r="38" spans="1:6" ht="15" customHeight="1">
      <c r="A38" s="299"/>
      <c r="B38" s="303" t="s">
        <v>144</v>
      </c>
      <c r="C38" s="300" t="s">
        <v>140</v>
      </c>
      <c r="D38" s="301">
        <v>120</v>
      </c>
      <c r="E38" s="432"/>
      <c r="F38" s="84">
        <f>E38*D38</f>
        <v>0</v>
      </c>
    </row>
    <row r="39" spans="1:6" ht="14.25">
      <c r="A39" s="299"/>
      <c r="B39" s="303" t="s">
        <v>145</v>
      </c>
      <c r="C39" s="300" t="s">
        <v>140</v>
      </c>
      <c r="D39" s="301">
        <v>50</v>
      </c>
      <c r="E39" s="432"/>
      <c r="F39" s="84">
        <f>E39*D39</f>
        <v>0</v>
      </c>
    </row>
    <row r="40" spans="1:6" ht="14.25">
      <c r="A40" s="299"/>
      <c r="B40" s="303" t="s">
        <v>146</v>
      </c>
      <c r="C40" s="300" t="s">
        <v>140</v>
      </c>
      <c r="D40" s="301">
        <v>120</v>
      </c>
      <c r="E40" s="432"/>
      <c r="F40" s="84">
        <f>E40*D40</f>
        <v>0</v>
      </c>
    </row>
    <row r="41" spans="1:6" ht="14.25">
      <c r="A41" s="299"/>
      <c r="B41" s="298"/>
      <c r="C41" s="300"/>
      <c r="D41" s="301"/>
      <c r="E41" s="301"/>
      <c r="F41" s="302"/>
    </row>
    <row r="42" spans="1:6" ht="73.5" customHeight="1">
      <c r="A42" s="296" t="str">
        <f>A$11&amp;COUNTA(A$11:A36)&amp;"."</f>
        <v>1.6.</v>
      </c>
      <c r="B42" s="298" t="s">
        <v>147</v>
      </c>
      <c r="C42" s="307"/>
      <c r="D42" s="308"/>
      <c r="E42" s="308"/>
      <c r="F42" s="309"/>
    </row>
    <row r="43" spans="1:6" ht="14.25">
      <c r="A43" s="296"/>
      <c r="B43" s="310"/>
      <c r="C43" s="300" t="s">
        <v>148</v>
      </c>
      <c r="D43" s="301">
        <v>6</v>
      </c>
      <c r="E43" s="432"/>
      <c r="F43" s="84">
        <f>E43*D43</f>
        <v>0</v>
      </c>
    </row>
    <row r="44" spans="1:6" ht="14.25">
      <c r="A44" s="296"/>
      <c r="B44" s="310"/>
      <c r="C44" s="300"/>
      <c r="D44" s="301"/>
      <c r="E44" s="301"/>
      <c r="F44" s="302"/>
    </row>
    <row r="45" spans="1:6" ht="14.25">
      <c r="A45" s="299"/>
      <c r="B45" s="298"/>
      <c r="C45" s="300"/>
      <c r="D45" s="301"/>
      <c r="E45" s="301"/>
      <c r="F45" s="302"/>
    </row>
    <row r="46" spans="1:6" ht="57" customHeight="1">
      <c r="A46" s="296" t="str">
        <f>A$11&amp;COUNTA(A$11:A42)&amp;"."</f>
        <v>1.7.</v>
      </c>
      <c r="B46" s="298" t="s">
        <v>149</v>
      </c>
      <c r="C46" s="307"/>
      <c r="D46" s="308"/>
      <c r="E46" s="308"/>
      <c r="F46" s="309"/>
    </row>
    <row r="47" spans="1:6" ht="14.25">
      <c r="A47" s="296"/>
      <c r="B47" s="310"/>
      <c r="C47" s="300" t="s">
        <v>148</v>
      </c>
      <c r="D47" s="301">
        <v>1</v>
      </c>
      <c r="E47" s="432"/>
      <c r="F47" s="84">
        <f>E47*D47</f>
        <v>0</v>
      </c>
    </row>
    <row r="48" spans="1:6" ht="14.25">
      <c r="A48" s="296"/>
      <c r="B48" s="310"/>
      <c r="C48" s="300"/>
      <c r="D48" s="301"/>
      <c r="E48" s="301"/>
      <c r="F48" s="302"/>
    </row>
    <row r="49" spans="1:6" ht="117" customHeight="1">
      <c r="A49" s="296" t="s">
        <v>476</v>
      </c>
      <c r="B49" s="298" t="s">
        <v>150</v>
      </c>
      <c r="C49" s="307"/>
      <c r="D49" s="308"/>
      <c r="E49" s="308"/>
      <c r="F49" s="309"/>
    </row>
    <row r="50" spans="1:6" ht="14.25">
      <c r="A50" s="296"/>
      <c r="B50" s="310"/>
      <c r="C50" s="307"/>
      <c r="D50" s="308"/>
      <c r="E50" s="308"/>
      <c r="F50" s="309"/>
    </row>
    <row r="51" spans="1:6" ht="14.25">
      <c r="A51" s="299"/>
      <c r="B51" s="298" t="s">
        <v>151</v>
      </c>
      <c r="C51" s="300" t="s">
        <v>148</v>
      </c>
      <c r="D51" s="301">
        <v>1</v>
      </c>
      <c r="E51" s="308"/>
      <c r="F51" s="309"/>
    </row>
    <row r="52" spans="1:6" ht="14.25">
      <c r="A52" s="299"/>
      <c r="B52" s="298" t="s">
        <v>152</v>
      </c>
      <c r="C52" s="300" t="s">
        <v>148</v>
      </c>
      <c r="D52" s="301">
        <v>1</v>
      </c>
      <c r="E52" s="308"/>
      <c r="F52" s="309"/>
    </row>
    <row r="53" spans="1:6" ht="14.25">
      <c r="A53" s="299"/>
      <c r="B53" s="298" t="s">
        <v>153</v>
      </c>
      <c r="C53" s="300" t="s">
        <v>148</v>
      </c>
      <c r="D53" s="301">
        <v>2</v>
      </c>
      <c r="E53" s="308"/>
      <c r="F53" s="309"/>
    </row>
    <row r="54" spans="1:6" ht="14.25">
      <c r="A54" s="299"/>
      <c r="B54" s="298" t="s">
        <v>154</v>
      </c>
      <c r="C54" s="300" t="s">
        <v>148</v>
      </c>
      <c r="D54" s="301">
        <v>1</v>
      </c>
      <c r="E54" s="308"/>
      <c r="F54" s="309"/>
    </row>
    <row r="55" spans="1:6" ht="14.25">
      <c r="A55" s="299"/>
      <c r="B55" s="311" t="s">
        <v>155</v>
      </c>
      <c r="C55" s="312" t="s">
        <v>68</v>
      </c>
      <c r="D55" s="313">
        <v>3</v>
      </c>
      <c r="E55" s="432"/>
      <c r="F55" s="84">
        <f>E55*D55</f>
        <v>0</v>
      </c>
    </row>
    <row r="56" spans="1:6" ht="14.25">
      <c r="A56" s="299"/>
      <c r="B56" s="298"/>
      <c r="C56" s="300"/>
      <c r="D56" s="301"/>
      <c r="E56" s="301"/>
      <c r="F56" s="302"/>
    </row>
    <row r="57" spans="1:6" ht="14.25">
      <c r="A57" s="299"/>
      <c r="B57" s="298" t="s">
        <v>151</v>
      </c>
      <c r="C57" s="300" t="s">
        <v>148</v>
      </c>
      <c r="D57" s="301">
        <v>1</v>
      </c>
      <c r="E57" s="301"/>
      <c r="F57" s="302"/>
    </row>
    <row r="58" spans="1:6" ht="14.25">
      <c r="A58" s="299"/>
      <c r="B58" s="298" t="s">
        <v>152</v>
      </c>
      <c r="C58" s="300" t="s">
        <v>148</v>
      </c>
      <c r="D58" s="301">
        <v>1</v>
      </c>
      <c r="E58" s="301"/>
      <c r="F58" s="302"/>
    </row>
    <row r="59" spans="1:6" ht="14.25">
      <c r="A59" s="299"/>
      <c r="B59" s="298" t="s">
        <v>156</v>
      </c>
      <c r="C59" s="300" t="s">
        <v>148</v>
      </c>
      <c r="D59" s="301">
        <v>1</v>
      </c>
      <c r="E59" s="301"/>
      <c r="F59" s="302"/>
    </row>
    <row r="60" spans="1:6" ht="14.25">
      <c r="A60" s="299"/>
      <c r="B60" s="298" t="s">
        <v>154</v>
      </c>
      <c r="C60" s="300" t="s">
        <v>148</v>
      </c>
      <c r="D60" s="301">
        <v>1</v>
      </c>
      <c r="E60" s="301"/>
      <c r="F60" s="302"/>
    </row>
    <row r="61" spans="1:6" ht="14.25">
      <c r="A61" s="299"/>
      <c r="B61" s="311" t="s">
        <v>155</v>
      </c>
      <c r="C61" s="312" t="s">
        <v>68</v>
      </c>
      <c r="D61" s="313">
        <v>1</v>
      </c>
      <c r="E61" s="432"/>
      <c r="F61" s="84">
        <f>E61*D61</f>
        <v>0</v>
      </c>
    </row>
    <row r="62" spans="1:6" ht="14.25">
      <c r="A62" s="299"/>
      <c r="B62" s="298"/>
      <c r="C62" s="300"/>
      <c r="D62" s="301"/>
      <c r="E62" s="301"/>
      <c r="F62" s="302"/>
    </row>
    <row r="63" spans="1:6" ht="14.25">
      <c r="A63" s="299"/>
      <c r="B63" s="298" t="s">
        <v>151</v>
      </c>
      <c r="C63" s="300" t="s">
        <v>148</v>
      </c>
      <c r="D63" s="301">
        <v>1</v>
      </c>
      <c r="E63" s="301"/>
      <c r="F63" s="302"/>
    </row>
    <row r="64" spans="1:6" ht="14.25">
      <c r="A64" s="299"/>
      <c r="B64" s="298" t="s">
        <v>152</v>
      </c>
      <c r="C64" s="300" t="s">
        <v>148</v>
      </c>
      <c r="D64" s="301">
        <v>1</v>
      </c>
      <c r="E64" s="301"/>
      <c r="F64" s="302"/>
    </row>
    <row r="65" spans="1:6" ht="14.25">
      <c r="A65" s="299"/>
      <c r="B65" s="298" t="s">
        <v>157</v>
      </c>
      <c r="C65" s="300" t="s">
        <v>148</v>
      </c>
      <c r="D65" s="301">
        <v>1</v>
      </c>
      <c r="E65" s="301"/>
      <c r="F65" s="302"/>
    </row>
    <row r="66" spans="1:6" ht="14.25">
      <c r="A66" s="299"/>
      <c r="B66" s="298" t="s">
        <v>154</v>
      </c>
      <c r="C66" s="300" t="s">
        <v>148</v>
      </c>
      <c r="D66" s="301">
        <v>1</v>
      </c>
      <c r="E66" s="301"/>
      <c r="F66" s="302"/>
    </row>
    <row r="67" spans="1:6" ht="14.25">
      <c r="A67" s="299"/>
      <c r="B67" s="311" t="s">
        <v>155</v>
      </c>
      <c r="C67" s="312" t="s">
        <v>68</v>
      </c>
      <c r="D67" s="313">
        <v>3</v>
      </c>
      <c r="E67" s="432"/>
      <c r="F67" s="84">
        <f>E67*D67</f>
        <v>0</v>
      </c>
    </row>
    <row r="68" spans="1:6" ht="14.25">
      <c r="A68" s="299"/>
      <c r="B68" s="298"/>
      <c r="C68" s="300"/>
      <c r="D68" s="301"/>
      <c r="E68" s="301"/>
      <c r="F68" s="302"/>
    </row>
    <row r="69" spans="1:6" ht="44.25" customHeight="1">
      <c r="A69" s="296" t="str">
        <f>A$11&amp;COUNTA(A$11:A63)&amp;"."</f>
        <v>1.9.</v>
      </c>
      <c r="B69" s="298" t="s">
        <v>158</v>
      </c>
      <c r="C69" s="300"/>
      <c r="D69" s="301"/>
      <c r="E69" s="301"/>
      <c r="F69" s="302"/>
    </row>
    <row r="70" spans="1:6" ht="14.25">
      <c r="A70" s="299"/>
      <c r="B70" s="298"/>
      <c r="C70" s="300" t="s">
        <v>148</v>
      </c>
      <c r="D70" s="301">
        <v>3</v>
      </c>
      <c r="E70" s="432"/>
      <c r="F70" s="84">
        <f>E70*D70</f>
        <v>0</v>
      </c>
    </row>
    <row r="71" spans="1:6" ht="14.25">
      <c r="A71" s="299"/>
      <c r="B71" s="298"/>
      <c r="C71" s="300"/>
      <c r="D71" s="301"/>
      <c r="E71" s="301"/>
      <c r="F71" s="302"/>
    </row>
    <row r="72" spans="1:6" ht="104.25" customHeight="1">
      <c r="A72" s="296" t="str">
        <f>A$11&amp;COUNTA(A$11:A69)&amp;"."</f>
        <v>1.10.</v>
      </c>
      <c r="B72" s="298" t="s">
        <v>159</v>
      </c>
      <c r="C72" s="300"/>
      <c r="D72" s="301"/>
      <c r="E72" s="301"/>
      <c r="F72" s="302"/>
    </row>
    <row r="73" spans="1:6" ht="14.25">
      <c r="A73" s="299"/>
      <c r="B73" s="298"/>
      <c r="C73" s="300" t="s">
        <v>148</v>
      </c>
      <c r="D73" s="301">
        <v>2</v>
      </c>
      <c r="E73" s="432"/>
      <c r="F73" s="84">
        <f>E73*D73</f>
        <v>0</v>
      </c>
    </row>
    <row r="74" spans="1:6" ht="14.25">
      <c r="A74" s="296"/>
      <c r="B74" s="310"/>
      <c r="C74" s="307"/>
      <c r="D74" s="308"/>
      <c r="E74" s="308"/>
      <c r="F74" s="309"/>
    </row>
    <row r="75" spans="1:6" ht="101.25" customHeight="1">
      <c r="A75" s="296" t="str">
        <f>A$11&amp;COUNTA(A$11:A74)&amp;"."</f>
        <v>1.11.</v>
      </c>
      <c r="B75" s="298" t="s">
        <v>160</v>
      </c>
      <c r="C75" s="300"/>
      <c r="D75" s="301"/>
      <c r="E75" s="301"/>
      <c r="F75" s="302"/>
    </row>
    <row r="76" spans="1:6" ht="14.25">
      <c r="A76" s="296"/>
      <c r="B76" s="298"/>
      <c r="C76" s="300" t="s">
        <v>148</v>
      </c>
      <c r="D76" s="301">
        <v>8</v>
      </c>
      <c r="E76" s="432"/>
      <c r="F76" s="84">
        <f>E76*D76</f>
        <v>0</v>
      </c>
    </row>
    <row r="77" spans="1:6" ht="14.25">
      <c r="A77" s="296"/>
      <c r="B77" s="298"/>
      <c r="C77" s="300"/>
      <c r="D77" s="301"/>
      <c r="E77" s="301"/>
      <c r="F77" s="302"/>
    </row>
    <row r="78" spans="1:6" ht="62.25" customHeight="1">
      <c r="A78" s="296" t="str">
        <f>A$11&amp;COUNTA(A$11:A76)&amp;"."</f>
        <v>1.12.</v>
      </c>
      <c r="B78" s="298" t="s">
        <v>161</v>
      </c>
      <c r="C78" s="300"/>
      <c r="D78" s="301"/>
      <c r="E78" s="301"/>
      <c r="F78" s="302"/>
    </row>
    <row r="79" spans="1:6" ht="14.25">
      <c r="A79" s="296"/>
      <c r="B79" s="298"/>
      <c r="C79" s="300" t="s">
        <v>148</v>
      </c>
      <c r="D79" s="301">
        <v>20</v>
      </c>
      <c r="E79" s="432"/>
      <c r="F79" s="84">
        <f>E79*D79</f>
        <v>0</v>
      </c>
    </row>
    <row r="80" spans="1:6" ht="14.25">
      <c r="A80" s="296"/>
      <c r="B80" s="298"/>
      <c r="C80" s="300"/>
      <c r="D80" s="301"/>
      <c r="E80" s="301"/>
      <c r="F80" s="302"/>
    </row>
    <row r="81" spans="1:6" ht="14.25">
      <c r="A81" s="296"/>
      <c r="B81" s="297"/>
      <c r="C81" s="290"/>
      <c r="D81" s="293"/>
      <c r="E81" s="293"/>
      <c r="F81" s="295"/>
    </row>
    <row r="82" spans="1:6" ht="30">
      <c r="A82" s="314" t="str">
        <f>A11</f>
        <v>1.</v>
      </c>
      <c r="B82" s="315" t="str">
        <f>B11&amp;" UKUPNO:"</f>
        <v>ELEKTROINSTALACIJA JAKE STRUJE UKUPNO:</v>
      </c>
      <c r="C82" s="290"/>
      <c r="D82" s="293"/>
      <c r="E82" s="294"/>
      <c r="F82" s="316">
        <f>SUM(F13:F81)</f>
        <v>0</v>
      </c>
    </row>
    <row r="83" spans="1:6" ht="14.25">
      <c r="A83" s="317"/>
      <c r="B83" s="318"/>
      <c r="C83" s="317"/>
      <c r="D83" s="319"/>
      <c r="E83" s="319"/>
      <c r="F83" s="320"/>
    </row>
    <row r="84" spans="1:6" ht="14.25">
      <c r="A84" s="317"/>
      <c r="B84" s="318"/>
      <c r="C84" s="317"/>
      <c r="D84" s="319"/>
      <c r="E84" s="319"/>
      <c r="F84" s="320"/>
    </row>
    <row r="85" spans="1:3" ht="15">
      <c r="A85" s="285"/>
      <c r="B85" s="286"/>
      <c r="C85" s="287"/>
    </row>
    <row r="86" spans="1:6" ht="15">
      <c r="A86" s="288" t="s">
        <v>162</v>
      </c>
      <c r="B86" s="289" t="s">
        <v>163</v>
      </c>
      <c r="C86" s="290"/>
      <c r="D86" s="290"/>
      <c r="E86" s="290"/>
      <c r="F86" s="291"/>
    </row>
    <row r="87" spans="1:6" ht="14.25">
      <c r="A87" s="290"/>
      <c r="B87" s="292"/>
      <c r="C87" s="290"/>
      <c r="D87" s="293"/>
      <c r="E87" s="294"/>
      <c r="F87" s="295"/>
    </row>
    <row r="88" spans="1:6" ht="128.25" customHeight="1">
      <c r="A88" s="296" t="str">
        <f>A$86&amp;COUNTA(A$86:A87)&amp;"."</f>
        <v>2.1.</v>
      </c>
      <c r="B88" s="297" t="s">
        <v>164</v>
      </c>
      <c r="C88" s="290"/>
      <c r="D88" s="293"/>
      <c r="E88" s="293"/>
      <c r="F88" s="295"/>
    </row>
    <row r="89" spans="1:6" ht="14.25">
      <c r="A89" s="296"/>
      <c r="B89" s="297"/>
      <c r="C89" s="290" t="s">
        <v>148</v>
      </c>
      <c r="D89" s="293">
        <v>1</v>
      </c>
      <c r="E89" s="432"/>
      <c r="F89" s="84">
        <f>E89*D89</f>
        <v>0</v>
      </c>
    </row>
    <row r="90" spans="1:6" ht="14.25">
      <c r="A90" s="296"/>
      <c r="B90" s="297"/>
      <c r="C90" s="290"/>
      <c r="D90" s="293"/>
      <c r="E90" s="293"/>
      <c r="F90" s="295"/>
    </row>
    <row r="91" spans="1:6" ht="66.75" customHeight="1">
      <c r="A91" s="296" t="str">
        <f>A$86&amp;COUNTA(A$86:A89)&amp;"."</f>
        <v>2.2.</v>
      </c>
      <c r="B91" s="321" t="s">
        <v>165</v>
      </c>
      <c r="C91" s="290"/>
      <c r="D91" s="293"/>
      <c r="E91" s="322"/>
      <c r="F91" s="295"/>
    </row>
    <row r="92" spans="1:6" ht="14.25">
      <c r="A92" s="296"/>
      <c r="B92" s="323" t="s">
        <v>166</v>
      </c>
      <c r="C92" s="290" t="s">
        <v>140</v>
      </c>
      <c r="D92" s="293">
        <v>20</v>
      </c>
      <c r="E92" s="432"/>
      <c r="F92" s="84">
        <f>E92*D92</f>
        <v>0</v>
      </c>
    </row>
    <row r="93" spans="1:6" ht="14.25">
      <c r="A93" s="296"/>
      <c r="B93" s="323" t="s">
        <v>167</v>
      </c>
      <c r="C93" s="290" t="s">
        <v>140</v>
      </c>
      <c r="D93" s="293">
        <v>20</v>
      </c>
      <c r="E93" s="432"/>
      <c r="F93" s="84">
        <f>E93*D93</f>
        <v>0</v>
      </c>
    </row>
    <row r="94" spans="1:6" ht="14.25">
      <c r="A94" s="324"/>
      <c r="B94" s="325"/>
      <c r="C94" s="290"/>
      <c r="D94" s="293"/>
      <c r="E94" s="293"/>
      <c r="F94" s="295"/>
    </row>
    <row r="95" spans="1:6" ht="60.75" customHeight="1">
      <c r="A95" s="296" t="str">
        <f>A$86&amp;COUNTA(A$86:A93)&amp;"."</f>
        <v>2.3.</v>
      </c>
      <c r="B95" s="321" t="s">
        <v>168</v>
      </c>
      <c r="C95" s="290"/>
      <c r="D95" s="293"/>
      <c r="E95" s="322"/>
      <c r="F95" s="295"/>
    </row>
    <row r="96" spans="1:6" ht="14.25">
      <c r="A96" s="296"/>
      <c r="B96" s="321"/>
      <c r="C96" s="290" t="s">
        <v>68</v>
      </c>
      <c r="D96" s="293">
        <v>1</v>
      </c>
      <c r="E96" s="432"/>
      <c r="F96" s="84">
        <f>E96*D96</f>
        <v>0</v>
      </c>
    </row>
    <row r="97" spans="1:6" ht="14.25">
      <c r="A97" s="324"/>
      <c r="B97" s="325"/>
      <c r="C97" s="290"/>
      <c r="D97" s="293"/>
      <c r="E97" s="293"/>
      <c r="F97" s="295"/>
    </row>
    <row r="98" spans="1:6" ht="15">
      <c r="A98" s="314" t="str">
        <f>A86</f>
        <v>2.</v>
      </c>
      <c r="B98" s="315" t="str">
        <f>B86&amp;" UKUPNO:"</f>
        <v>INSTALACIJA SOS SUSTAVA UKUPNO:</v>
      </c>
      <c r="C98" s="290"/>
      <c r="D98" s="293"/>
      <c r="E98" s="294"/>
      <c r="F98" s="316">
        <f>SUM(F88:F97)</f>
        <v>0</v>
      </c>
    </row>
    <row r="99" spans="1:6" ht="14.25">
      <c r="A99" s="317"/>
      <c r="B99" s="318"/>
      <c r="C99" s="317"/>
      <c r="D99" s="319"/>
      <c r="E99" s="319"/>
      <c r="F99" s="320"/>
    </row>
    <row r="100" spans="1:6" ht="14.25">
      <c r="A100" s="317"/>
      <c r="B100" s="318"/>
      <c r="C100" s="317"/>
      <c r="D100" s="319"/>
      <c r="E100" s="319"/>
      <c r="F100" s="320"/>
    </row>
    <row r="102" spans="1:2" ht="15">
      <c r="A102" s="288" t="s">
        <v>169</v>
      </c>
      <c r="B102" s="326" t="s">
        <v>18</v>
      </c>
    </row>
    <row r="103" spans="1:6" ht="14.25">
      <c r="A103" s="324"/>
      <c r="B103" s="325"/>
      <c r="C103" s="290"/>
      <c r="D103" s="293"/>
      <c r="E103" s="293"/>
      <c r="F103" s="295"/>
    </row>
    <row r="104" spans="1:6" ht="75.75" customHeight="1">
      <c r="A104" s="296" t="str">
        <f>A$102&amp;COUNTA(A$102:A103)&amp;"."</f>
        <v>3.1.</v>
      </c>
      <c r="B104" s="321" t="s">
        <v>170</v>
      </c>
      <c r="C104" s="290"/>
      <c r="D104" s="293"/>
      <c r="E104" s="322"/>
      <c r="F104" s="295"/>
    </row>
    <row r="105" spans="1:6" ht="14.25">
      <c r="A105" s="296"/>
      <c r="B105" s="321"/>
      <c r="C105" s="290" t="s">
        <v>148</v>
      </c>
      <c r="D105" s="293">
        <v>3</v>
      </c>
      <c r="E105" s="432"/>
      <c r="F105" s="84">
        <f>E105*D105</f>
        <v>0</v>
      </c>
    </row>
    <row r="106" spans="1:6" ht="14.25">
      <c r="A106" s="324"/>
      <c r="B106" s="325"/>
      <c r="C106" s="290"/>
      <c r="D106" s="293"/>
      <c r="E106" s="293"/>
      <c r="F106" s="295"/>
    </row>
    <row r="107" spans="1:6" ht="83.25" customHeight="1">
      <c r="A107" s="296" t="str">
        <f>A$102&amp;COUNTA(A$102:A106)&amp;"."</f>
        <v>3.2.</v>
      </c>
      <c r="B107" s="321" t="s">
        <v>171</v>
      </c>
      <c r="C107" s="290"/>
      <c r="D107" s="293"/>
      <c r="E107" s="322"/>
      <c r="F107" s="295"/>
    </row>
    <row r="108" spans="1:6" ht="14.25">
      <c r="A108" s="296"/>
      <c r="B108" s="321"/>
      <c r="C108" s="290" t="s">
        <v>140</v>
      </c>
      <c r="D108" s="293">
        <v>25</v>
      </c>
      <c r="E108" s="432"/>
      <c r="F108" s="84">
        <f>E108*D108</f>
        <v>0</v>
      </c>
    </row>
    <row r="109" spans="1:6" ht="14.25">
      <c r="A109" s="324"/>
      <c r="B109" s="325"/>
      <c r="C109" s="290"/>
      <c r="D109" s="293"/>
      <c r="E109" s="293"/>
      <c r="F109" s="295"/>
    </row>
    <row r="110" spans="1:6" ht="15">
      <c r="A110" s="314" t="str">
        <f>A102</f>
        <v>3.</v>
      </c>
      <c r="B110" s="315" t="str">
        <f>B102&amp;" UKUPNO:"</f>
        <v>GRAĐEVINSKI RADOVI UKUPNO:</v>
      </c>
      <c r="C110" s="290"/>
      <c r="D110" s="293"/>
      <c r="E110" s="294"/>
      <c r="F110" s="316">
        <f>SUM(F104:F109)</f>
        <v>0</v>
      </c>
    </row>
    <row r="114" spans="1:2" ht="15">
      <c r="A114" s="288" t="s">
        <v>172</v>
      </c>
      <c r="B114" s="326" t="s">
        <v>173</v>
      </c>
    </row>
    <row r="116" spans="1:2" ht="75" customHeight="1">
      <c r="A116" s="296" t="str">
        <f>A$114&amp;COUNTA(A$114:A115)&amp;"."</f>
        <v>4.1.</v>
      </c>
      <c r="B116" s="297" t="s">
        <v>174</v>
      </c>
    </row>
    <row r="117" spans="1:6" ht="14.25">
      <c r="A117" s="296"/>
      <c r="B117" s="297"/>
      <c r="C117" s="290" t="s">
        <v>68</v>
      </c>
      <c r="D117" s="293">
        <v>1</v>
      </c>
      <c r="E117" s="432"/>
      <c r="F117" s="84">
        <f>E117*D117</f>
        <v>0</v>
      </c>
    </row>
    <row r="118" spans="1:6" ht="14.25">
      <c r="A118" s="296"/>
      <c r="B118" s="297"/>
      <c r="C118" s="290"/>
      <c r="D118" s="293"/>
      <c r="E118" s="293"/>
      <c r="F118" s="295"/>
    </row>
    <row r="119" spans="1:6" ht="14.25">
      <c r="A119" s="296"/>
      <c r="B119" s="321"/>
      <c r="C119" s="290"/>
      <c r="D119" s="293"/>
      <c r="E119" s="322"/>
      <c r="F119" s="295"/>
    </row>
    <row r="120" spans="1:6" ht="34.5" customHeight="1">
      <c r="A120" s="314" t="str">
        <f>A114</f>
        <v>4.</v>
      </c>
      <c r="B120" s="315" t="str">
        <f>B114&amp;" UKUPNO:"</f>
        <v>ISPITIVANJE INSTALACIJE I TEHNIČKA DOKUMENTACIJA UKUPNO:</v>
      </c>
      <c r="C120" s="290"/>
      <c r="D120" s="293"/>
      <c r="E120" s="294"/>
      <c r="F120" s="316">
        <f>SUM(F117:F119)</f>
        <v>0</v>
      </c>
    </row>
    <row r="122" ht="15" thickBot="1"/>
    <row r="123" spans="1:6" ht="20.25" customHeight="1" thickBot="1">
      <c r="A123" s="329"/>
      <c r="B123" s="330" t="s">
        <v>12</v>
      </c>
      <c r="C123" s="331"/>
      <c r="D123" s="332"/>
      <c r="E123" s="332"/>
      <c r="F123" s="333" t="s">
        <v>121</v>
      </c>
    </row>
    <row r="124" spans="5:6" ht="15">
      <c r="E124" s="334"/>
      <c r="F124" s="335"/>
    </row>
    <row r="125" spans="1:6" ht="18.75" customHeight="1">
      <c r="A125" s="314" t="str">
        <f>A11</f>
        <v>1.</v>
      </c>
      <c r="B125" s="482" t="str">
        <f>B11</f>
        <v>ELEKTROINSTALACIJA JAKE STRUJE</v>
      </c>
      <c r="C125" s="482"/>
      <c r="D125" s="482"/>
      <c r="E125" s="336"/>
      <c r="F125" s="337">
        <f>F82</f>
        <v>0</v>
      </c>
    </row>
    <row r="126" spans="5:6" ht="15">
      <c r="E126" s="334"/>
      <c r="F126" s="335"/>
    </row>
    <row r="127" spans="1:6" ht="15">
      <c r="A127" s="314" t="str">
        <f>A86</f>
        <v>2.</v>
      </c>
      <c r="B127" s="482" t="str">
        <f>B86</f>
        <v>INSTALACIJA SOS SUSTAVA</v>
      </c>
      <c r="C127" s="482"/>
      <c r="D127" s="482"/>
      <c r="E127" s="336"/>
      <c r="F127" s="337">
        <f>F98</f>
        <v>0</v>
      </c>
    </row>
    <row r="128" spans="5:6" ht="15">
      <c r="E128" s="334"/>
      <c r="F128" s="335"/>
    </row>
    <row r="129" spans="1:6" ht="15">
      <c r="A129" s="314" t="str">
        <f>A102</f>
        <v>3.</v>
      </c>
      <c r="B129" s="478" t="str">
        <f>B102</f>
        <v>GRAĐEVINSKI RADOVI</v>
      </c>
      <c r="C129" s="482"/>
      <c r="D129" s="482"/>
      <c r="E129" s="336"/>
      <c r="F129" s="337">
        <f>F110</f>
        <v>0</v>
      </c>
    </row>
    <row r="130" spans="5:6" ht="15">
      <c r="E130" s="334"/>
      <c r="F130" s="335"/>
    </row>
    <row r="131" spans="1:6" ht="15">
      <c r="A131" s="314" t="str">
        <f>A120</f>
        <v>4.</v>
      </c>
      <c r="B131" s="478" t="str">
        <f>$B$114</f>
        <v>ISPITIVANJE INSTALACIJE I TEHNIČKA DOKUMENTACIJA</v>
      </c>
      <c r="C131" s="478"/>
      <c r="D131" s="478"/>
      <c r="E131" s="278"/>
      <c r="F131" s="419">
        <f>F120</f>
        <v>0</v>
      </c>
    </row>
    <row r="132" ht="15" thickBot="1">
      <c r="E132" s="278"/>
    </row>
    <row r="133" spans="1:6" ht="18" customHeight="1" thickBot="1">
      <c r="A133" s="338"/>
      <c r="B133" s="330" t="s">
        <v>408</v>
      </c>
      <c r="C133" s="331"/>
      <c r="D133" s="332"/>
      <c r="E133" s="339"/>
      <c r="F133" s="340">
        <f>SUM(F125:F132)</f>
        <v>0</v>
      </c>
    </row>
  </sheetData>
  <sheetProtection password="CC1A" sheet="1"/>
  <mergeCells count="6">
    <mergeCell ref="B131:D131"/>
    <mergeCell ref="A1:F5"/>
    <mergeCell ref="E7:F7"/>
    <mergeCell ref="B125:D125"/>
    <mergeCell ref="B127:D127"/>
    <mergeCell ref="B129:D129"/>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rgb="FF7030A0"/>
  </sheetPr>
  <dimension ref="A5:F37"/>
  <sheetViews>
    <sheetView showGridLines="0" zoomScalePageLayoutView="0" workbookViewId="0" topLeftCell="A1">
      <selection activeCell="A1" sqref="A1"/>
    </sheetView>
  </sheetViews>
  <sheetFormatPr defaultColWidth="9.140625" defaultRowHeight="12.75"/>
  <cols>
    <col min="2" max="2" width="53.00390625" style="28" customWidth="1"/>
    <col min="3" max="3" width="4.8515625" style="0" customWidth="1"/>
    <col min="4" max="4" width="6.28125" style="0" customWidth="1"/>
    <col min="5" max="5" width="8.7109375" style="0" customWidth="1"/>
  </cols>
  <sheetData>
    <row r="5" spans="1:5" ht="15.75">
      <c r="A5" s="5"/>
      <c r="B5" s="25"/>
      <c r="C5" s="6"/>
      <c r="D5" s="7"/>
      <c r="E5" s="8"/>
    </row>
    <row r="6" spans="1:5" ht="15.75">
      <c r="A6" s="5"/>
      <c r="B6" s="25"/>
      <c r="C6" s="6"/>
      <c r="D6" s="7"/>
      <c r="E6" s="8"/>
    </row>
    <row r="7" spans="1:6" ht="23.25" customHeight="1">
      <c r="A7" s="9"/>
      <c r="B7" s="452" t="s">
        <v>110</v>
      </c>
      <c r="C7" s="452"/>
      <c r="D7" s="23"/>
      <c r="E7" s="24"/>
      <c r="F7" s="22"/>
    </row>
    <row r="8" spans="1:5" ht="15.75">
      <c r="A8" s="5"/>
      <c r="B8" s="25"/>
      <c r="C8" s="6"/>
      <c r="D8" s="7"/>
      <c r="E8" s="8"/>
    </row>
    <row r="9" spans="1:5" ht="15.75">
      <c r="A9" s="5"/>
      <c r="B9" s="25"/>
      <c r="C9" s="6"/>
      <c r="D9" s="7"/>
      <c r="E9" s="8"/>
    </row>
    <row r="10" spans="1:5" ht="15.75">
      <c r="A10" s="9"/>
      <c r="B10" s="26"/>
      <c r="C10" s="10"/>
      <c r="D10" s="11"/>
      <c r="E10" s="12"/>
    </row>
    <row r="11" spans="1:5" ht="15.75">
      <c r="A11" s="30"/>
      <c r="B11" s="31"/>
      <c r="C11" s="13"/>
      <c r="D11" s="14"/>
      <c r="E11" s="15"/>
    </row>
    <row r="12" spans="1:5" ht="18.75" customHeight="1">
      <c r="A12" s="32"/>
      <c r="B12" s="33"/>
      <c r="C12" s="16"/>
      <c r="D12" s="16"/>
      <c r="E12" s="16"/>
    </row>
    <row r="13" spans="1:5" ht="18.75">
      <c r="A13" s="32"/>
      <c r="B13" s="33"/>
      <c r="C13" s="17"/>
      <c r="D13" s="18"/>
      <c r="E13" s="16"/>
    </row>
    <row r="14" spans="1:5" ht="15" customHeight="1">
      <c r="A14" s="32"/>
      <c r="B14" s="31"/>
      <c r="C14" s="17"/>
      <c r="D14" s="18"/>
      <c r="E14" s="16"/>
    </row>
    <row r="15" spans="1:5" ht="18.75">
      <c r="A15" s="32"/>
      <c r="B15" s="33"/>
      <c r="C15" s="17"/>
      <c r="D15" s="18"/>
      <c r="E15" s="16"/>
    </row>
    <row r="16" spans="1:5" ht="15.75">
      <c r="A16" s="33"/>
      <c r="B16" s="33"/>
      <c r="C16" s="13"/>
      <c r="D16" s="14"/>
      <c r="E16" s="15"/>
    </row>
    <row r="17" spans="1:5" ht="14.25" customHeight="1">
      <c r="A17" s="30"/>
      <c r="B17" s="31"/>
      <c r="C17" s="13"/>
      <c r="D17" s="14"/>
      <c r="E17" s="15"/>
    </row>
    <row r="18" spans="1:5" ht="15" customHeight="1">
      <c r="A18" s="32"/>
      <c r="B18" s="33"/>
      <c r="C18" s="13"/>
      <c r="D18" s="14"/>
      <c r="E18" s="15"/>
    </row>
    <row r="19" spans="1:5" ht="15" customHeight="1">
      <c r="A19" s="32"/>
      <c r="B19" s="33"/>
      <c r="C19" s="13"/>
      <c r="D19" s="14"/>
      <c r="E19" s="15"/>
    </row>
    <row r="20" spans="1:5" ht="15.75" customHeight="1">
      <c r="A20" s="30"/>
      <c r="B20" s="29"/>
      <c r="C20" s="13"/>
      <c r="D20" s="14"/>
      <c r="E20" s="15"/>
    </row>
    <row r="21" spans="1:5" ht="18" customHeight="1">
      <c r="A21" s="32"/>
      <c r="B21" s="36"/>
      <c r="C21" s="13"/>
      <c r="D21" s="14"/>
      <c r="E21" s="15"/>
    </row>
    <row r="22" spans="1:5" ht="18" customHeight="1">
      <c r="A22" s="32"/>
      <c r="B22" s="34"/>
      <c r="C22" s="13"/>
      <c r="D22" s="14"/>
      <c r="E22" s="15"/>
    </row>
    <row r="23" spans="1:5" ht="18" customHeight="1">
      <c r="A23" s="32"/>
      <c r="B23" s="34"/>
      <c r="C23" s="13"/>
      <c r="D23" s="14"/>
      <c r="E23" s="15"/>
    </row>
    <row r="24" spans="1:5" ht="18" customHeight="1">
      <c r="A24" s="32"/>
      <c r="B24" s="31"/>
      <c r="C24" s="13"/>
      <c r="D24" s="14"/>
      <c r="E24" s="15"/>
    </row>
    <row r="25" spans="1:5" ht="18" customHeight="1">
      <c r="A25" s="30"/>
      <c r="B25" s="34"/>
      <c r="C25" s="13"/>
      <c r="D25" s="14"/>
      <c r="E25" s="15"/>
    </row>
    <row r="26" spans="1:5" ht="18" customHeight="1">
      <c r="A26" s="30"/>
      <c r="B26" s="33"/>
      <c r="C26" s="13"/>
      <c r="D26" s="14"/>
      <c r="E26" s="15"/>
    </row>
    <row r="27" spans="1:5" ht="18" customHeight="1">
      <c r="A27" s="32"/>
      <c r="B27" s="31"/>
      <c r="C27" s="19"/>
      <c r="D27" s="20"/>
      <c r="E27" s="21"/>
    </row>
    <row r="28" spans="1:5" ht="15.75">
      <c r="A28" s="30"/>
      <c r="B28" s="34"/>
      <c r="C28" s="13"/>
      <c r="D28" s="14"/>
      <c r="E28" s="15"/>
    </row>
    <row r="29" spans="1:5" ht="19.5" customHeight="1">
      <c r="A29" s="32"/>
      <c r="B29" s="34"/>
      <c r="C29" s="13"/>
      <c r="D29" s="14"/>
      <c r="E29" s="15"/>
    </row>
    <row r="30" spans="1:5" ht="19.5" customHeight="1">
      <c r="A30" s="30"/>
      <c r="B30" s="31"/>
      <c r="C30" s="13"/>
      <c r="D30" s="14"/>
      <c r="E30" s="15"/>
    </row>
    <row r="31" spans="1:5" ht="19.5" customHeight="1">
      <c r="A31" s="30"/>
      <c r="B31" s="31"/>
      <c r="C31" s="13"/>
      <c r="D31" s="14"/>
      <c r="E31" s="15"/>
    </row>
    <row r="32" spans="1:5" ht="19.5" customHeight="1">
      <c r="A32" s="30"/>
      <c r="B32" s="35"/>
      <c r="C32" s="13"/>
      <c r="D32" s="14"/>
      <c r="E32" s="15"/>
    </row>
    <row r="33" spans="1:5" ht="15.75">
      <c r="A33" s="30"/>
      <c r="B33" s="31"/>
      <c r="C33" s="13"/>
      <c r="D33" s="14"/>
      <c r="E33" s="15"/>
    </row>
    <row r="34" spans="1:5" ht="15.75">
      <c r="A34" s="30"/>
      <c r="B34" s="31"/>
      <c r="C34" s="13"/>
      <c r="D34" s="14"/>
      <c r="E34" s="15"/>
    </row>
    <row r="35" spans="1:5" ht="15.75">
      <c r="A35" s="30"/>
      <c r="B35" s="34"/>
      <c r="C35" s="13"/>
      <c r="D35" s="14"/>
      <c r="E35" s="15"/>
    </row>
    <row r="36" spans="1:5" ht="15.75">
      <c r="A36" s="1"/>
      <c r="B36" s="27"/>
      <c r="C36" s="2"/>
      <c r="D36" s="3"/>
      <c r="E36" s="4"/>
    </row>
    <row r="37" spans="1:5" ht="15.75">
      <c r="A37" s="1"/>
      <c r="B37" s="27"/>
      <c r="C37" s="2"/>
      <c r="D37" s="3"/>
      <c r="E37" s="4"/>
    </row>
  </sheetData>
  <sheetProtection password="CC1A" sheet="1"/>
  <mergeCells count="1">
    <mergeCell ref="B7:C7"/>
  </mergeCells>
  <printOptions/>
  <pageMargins left="1.0899999999999999"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3:F101"/>
  <sheetViews>
    <sheetView showGridLines="0" zoomScalePageLayoutView="0" workbookViewId="0" topLeftCell="A46">
      <selection activeCell="A1" sqref="A1"/>
    </sheetView>
  </sheetViews>
  <sheetFormatPr defaultColWidth="8.8515625" defaultRowHeight="12.75"/>
  <cols>
    <col min="1" max="1" width="53.00390625" style="65" customWidth="1"/>
    <col min="2" max="2" width="14.00390625" style="60" customWidth="1"/>
    <col min="3" max="3" width="9.00390625" style="60" customWidth="1"/>
    <col min="4" max="4" width="8.7109375" style="60" hidden="1" customWidth="1"/>
    <col min="5" max="6" width="9.140625" style="60" hidden="1" customWidth="1"/>
    <col min="7" max="16384" width="8.8515625" style="60" customWidth="1"/>
  </cols>
  <sheetData>
    <row r="3" spans="1:6" ht="15">
      <c r="A3" s="453"/>
      <c r="B3" s="453"/>
      <c r="C3" s="453"/>
      <c r="D3" s="453"/>
      <c r="E3" s="453"/>
      <c r="F3" s="453"/>
    </row>
    <row r="4" spans="1:5" ht="15">
      <c r="A4" s="61"/>
      <c r="B4" s="62"/>
      <c r="C4" s="63"/>
      <c r="D4" s="64"/>
      <c r="E4" s="64"/>
    </row>
    <row r="5" spans="1:2" ht="14.25">
      <c r="A5" s="454" t="s">
        <v>0</v>
      </c>
      <c r="B5" s="454"/>
    </row>
    <row r="6" spans="1:2" ht="15" customHeight="1">
      <c r="A6" s="139"/>
      <c r="B6" s="139"/>
    </row>
    <row r="7" spans="1:6" ht="43.5" customHeight="1">
      <c r="A7" s="454" t="s">
        <v>463</v>
      </c>
      <c r="B7" s="454"/>
      <c r="C7" s="455"/>
      <c r="D7" s="455"/>
      <c r="E7" s="455"/>
      <c r="F7" s="455"/>
    </row>
    <row r="8" spans="1:6" ht="115.5" customHeight="1">
      <c r="A8" s="454" t="s">
        <v>319</v>
      </c>
      <c r="B8" s="454"/>
      <c r="C8" s="455"/>
      <c r="D8" s="455"/>
      <c r="E8" s="455"/>
      <c r="F8" s="455"/>
    </row>
    <row r="9" spans="1:6" ht="101.25" customHeight="1">
      <c r="A9" s="454" t="s">
        <v>468</v>
      </c>
      <c r="B9" s="454"/>
      <c r="C9" s="455"/>
      <c r="D9" s="455"/>
      <c r="E9" s="455"/>
      <c r="F9" s="455"/>
    </row>
    <row r="10" spans="1:6" ht="44.25" customHeight="1">
      <c r="A10" s="454" t="s">
        <v>469</v>
      </c>
      <c r="B10" s="454"/>
      <c r="C10" s="455"/>
      <c r="D10" s="455"/>
      <c r="E10" s="455"/>
      <c r="F10" s="455"/>
    </row>
    <row r="11" spans="1:6" ht="29.25" customHeight="1">
      <c r="A11" s="454" t="s">
        <v>320</v>
      </c>
      <c r="B11" s="454"/>
      <c r="C11" s="455"/>
      <c r="D11" s="455"/>
      <c r="E11" s="455"/>
      <c r="F11" s="455"/>
    </row>
    <row r="12" spans="1:6" ht="87" customHeight="1">
      <c r="A12" s="454" t="s">
        <v>321</v>
      </c>
      <c r="B12" s="454"/>
      <c r="C12" s="455"/>
      <c r="D12" s="455"/>
      <c r="E12" s="455"/>
      <c r="F12" s="455"/>
    </row>
    <row r="13" spans="1:6" ht="15" customHeight="1">
      <c r="A13" s="454" t="s">
        <v>322</v>
      </c>
      <c r="B13" s="454"/>
      <c r="C13" s="455"/>
      <c r="D13" s="455"/>
      <c r="E13" s="455"/>
      <c r="F13" s="402"/>
    </row>
    <row r="14" spans="1:6" ht="15" customHeight="1">
      <c r="A14" s="454" t="s">
        <v>323</v>
      </c>
      <c r="B14" s="454"/>
      <c r="C14" s="455"/>
      <c r="D14" s="455"/>
      <c r="E14" s="455"/>
      <c r="F14" s="402"/>
    </row>
    <row r="15" spans="1:6" ht="15" customHeight="1">
      <c r="A15" s="454" t="s">
        <v>324</v>
      </c>
      <c r="B15" s="454"/>
      <c r="C15" s="401"/>
      <c r="D15" s="401"/>
      <c r="E15" s="401"/>
      <c r="F15" s="402"/>
    </row>
    <row r="16" spans="1:6" ht="15" customHeight="1">
      <c r="A16" s="454" t="s">
        <v>325</v>
      </c>
      <c r="B16" s="454"/>
      <c r="C16" s="455"/>
      <c r="D16" s="401"/>
      <c r="E16" s="401"/>
      <c r="F16" s="402"/>
    </row>
    <row r="17" spans="1:6" ht="15" customHeight="1">
      <c r="A17" s="454" t="s">
        <v>326</v>
      </c>
      <c r="B17" s="454"/>
      <c r="C17" s="401"/>
      <c r="D17" s="401"/>
      <c r="E17" s="401"/>
      <c r="F17" s="402"/>
    </row>
    <row r="18" spans="1:6" ht="59.25" customHeight="1">
      <c r="A18" s="454" t="s">
        <v>327</v>
      </c>
      <c r="B18" s="454"/>
      <c r="C18" s="455"/>
      <c r="D18" s="455"/>
      <c r="E18" s="455"/>
      <c r="F18" s="455"/>
    </row>
    <row r="19" spans="1:6" ht="90" customHeight="1">
      <c r="A19" s="454" t="s">
        <v>328</v>
      </c>
      <c r="B19" s="454"/>
      <c r="C19" s="455"/>
      <c r="D19" s="455"/>
      <c r="E19" s="455"/>
      <c r="F19" s="455"/>
    </row>
    <row r="20" spans="1:6" ht="101.25" customHeight="1">
      <c r="A20" s="454" t="s">
        <v>329</v>
      </c>
      <c r="B20" s="454"/>
      <c r="C20" s="455"/>
      <c r="D20" s="455"/>
      <c r="E20" s="455"/>
      <c r="F20" s="455"/>
    </row>
    <row r="21" spans="1:6" ht="28.5" customHeight="1">
      <c r="A21" s="454" t="s">
        <v>330</v>
      </c>
      <c r="B21" s="454"/>
      <c r="C21" s="455"/>
      <c r="D21" s="455"/>
      <c r="E21" s="455"/>
      <c r="F21" s="455"/>
    </row>
    <row r="22" spans="1:6" ht="44.25" customHeight="1">
      <c r="A22" s="454" t="s">
        <v>331</v>
      </c>
      <c r="B22" s="454"/>
      <c r="C22" s="455"/>
      <c r="D22" s="455"/>
      <c r="E22" s="455"/>
      <c r="F22" s="455"/>
    </row>
    <row r="23" spans="1:6" ht="117" customHeight="1">
      <c r="A23" s="454" t="s">
        <v>406</v>
      </c>
      <c r="B23" s="454"/>
      <c r="C23" s="455"/>
      <c r="D23" s="455"/>
      <c r="E23" s="455"/>
      <c r="F23" s="455"/>
    </row>
    <row r="24" spans="1:6" ht="15" customHeight="1">
      <c r="A24" s="454"/>
      <c r="B24" s="454"/>
      <c r="C24" s="455"/>
      <c r="D24" s="455"/>
      <c r="E24" s="455"/>
      <c r="F24" s="455"/>
    </row>
    <row r="25" spans="1:6" ht="14.25">
      <c r="A25" s="454" t="s">
        <v>8</v>
      </c>
      <c r="B25" s="454"/>
      <c r="C25" s="455"/>
      <c r="D25" s="455"/>
      <c r="E25" s="455"/>
      <c r="F25" s="455"/>
    </row>
    <row r="26" spans="1:6" ht="58.5" customHeight="1">
      <c r="A26" s="454" t="s">
        <v>464</v>
      </c>
      <c r="B26" s="454"/>
      <c r="C26" s="455"/>
      <c r="D26" s="455"/>
      <c r="E26" s="455"/>
      <c r="F26" s="455"/>
    </row>
    <row r="27" spans="1:6" ht="45.75" customHeight="1">
      <c r="A27" s="454" t="s">
        <v>332</v>
      </c>
      <c r="B27" s="454"/>
      <c r="C27" s="455"/>
      <c r="D27" s="455"/>
      <c r="E27" s="455"/>
      <c r="F27" s="455"/>
    </row>
    <row r="28" spans="1:6" ht="103.5" customHeight="1">
      <c r="A28" s="454" t="s">
        <v>333</v>
      </c>
      <c r="B28" s="454"/>
      <c r="C28" s="455"/>
      <c r="D28" s="455"/>
      <c r="E28" s="455"/>
      <c r="F28" s="455"/>
    </row>
    <row r="29" spans="1:6" ht="14.25">
      <c r="A29" s="454" t="s">
        <v>17</v>
      </c>
      <c r="B29" s="454"/>
      <c r="C29" s="455"/>
      <c r="D29" s="455"/>
      <c r="E29" s="455"/>
      <c r="F29" s="455"/>
    </row>
    <row r="30" spans="1:6" ht="58.5" customHeight="1">
      <c r="A30" s="454" t="s">
        <v>334</v>
      </c>
      <c r="B30" s="454"/>
      <c r="C30" s="455"/>
      <c r="D30" s="455"/>
      <c r="E30" s="455"/>
      <c r="F30" s="455"/>
    </row>
    <row r="31" spans="1:6" ht="30" customHeight="1">
      <c r="A31" s="454" t="s">
        <v>335</v>
      </c>
      <c r="B31" s="454"/>
      <c r="C31" s="455"/>
      <c r="D31" s="455"/>
      <c r="E31" s="455"/>
      <c r="F31" s="455"/>
    </row>
    <row r="32" spans="1:6" ht="30" customHeight="1">
      <c r="A32" s="454" t="s">
        <v>336</v>
      </c>
      <c r="B32" s="454"/>
      <c r="C32" s="455"/>
      <c r="D32" s="455"/>
      <c r="E32" s="455"/>
      <c r="F32" s="455"/>
    </row>
    <row r="33" spans="1:6" ht="30.75" customHeight="1">
      <c r="A33" s="454" t="s">
        <v>337</v>
      </c>
      <c r="B33" s="454"/>
      <c r="C33" s="455"/>
      <c r="D33" s="455"/>
      <c r="E33" s="455"/>
      <c r="F33" s="455"/>
    </row>
    <row r="34" spans="1:6" ht="14.25">
      <c r="A34" s="454" t="s">
        <v>457</v>
      </c>
      <c r="B34" s="454"/>
      <c r="C34" s="455"/>
      <c r="D34" s="455"/>
      <c r="E34" s="455"/>
      <c r="F34" s="455"/>
    </row>
    <row r="35" spans="1:6" ht="14.25">
      <c r="A35" s="454" t="s">
        <v>456</v>
      </c>
      <c r="B35" s="454"/>
      <c r="C35" s="455"/>
      <c r="D35" s="455"/>
      <c r="E35" s="455"/>
      <c r="F35" s="455"/>
    </row>
    <row r="36" spans="1:6" ht="28.5" customHeight="1">
      <c r="A36" s="454" t="s">
        <v>458</v>
      </c>
      <c r="B36" s="454"/>
      <c r="C36" s="455"/>
      <c r="D36" s="455"/>
      <c r="E36" s="455"/>
      <c r="F36" s="455"/>
    </row>
    <row r="37" spans="1:6" ht="30" customHeight="1">
      <c r="A37" s="454" t="s">
        <v>338</v>
      </c>
      <c r="B37" s="454"/>
      <c r="C37" s="455"/>
      <c r="D37" s="455"/>
      <c r="E37" s="455"/>
      <c r="F37" s="455"/>
    </row>
    <row r="38" spans="1:6" ht="14.25">
      <c r="A38" s="454" t="s">
        <v>339</v>
      </c>
      <c r="B38" s="454"/>
      <c r="C38" s="455"/>
      <c r="D38" s="455"/>
      <c r="E38" s="455"/>
      <c r="F38" s="455"/>
    </row>
    <row r="39" spans="1:6" ht="88.5" customHeight="1">
      <c r="A39" s="454" t="s">
        <v>340</v>
      </c>
      <c r="B39" s="454"/>
      <c r="C39" s="455"/>
      <c r="D39" s="455"/>
      <c r="E39" s="455"/>
      <c r="F39" s="455"/>
    </row>
    <row r="40" spans="1:6" ht="14.25">
      <c r="A40" s="454" t="s">
        <v>341</v>
      </c>
      <c r="B40" s="454"/>
      <c r="C40" s="455"/>
      <c r="D40" s="455"/>
      <c r="E40" s="455"/>
      <c r="F40" s="455"/>
    </row>
    <row r="41" spans="1:6" ht="29.25" customHeight="1">
      <c r="A41" s="454" t="s">
        <v>342</v>
      </c>
      <c r="B41" s="454"/>
      <c r="C41" s="455"/>
      <c r="D41" s="455"/>
      <c r="E41" s="455"/>
      <c r="F41" s="455"/>
    </row>
    <row r="42" spans="1:6" ht="45.75" customHeight="1">
      <c r="A42" s="454" t="s">
        <v>343</v>
      </c>
      <c r="B42" s="454"/>
      <c r="C42" s="455"/>
      <c r="D42" s="455"/>
      <c r="E42" s="455"/>
      <c r="F42" s="455"/>
    </row>
    <row r="43" spans="1:6" ht="43.5" customHeight="1">
      <c r="A43" s="454" t="s">
        <v>344</v>
      </c>
      <c r="B43" s="454"/>
      <c r="C43" s="455"/>
      <c r="D43" s="455"/>
      <c r="E43" s="455"/>
      <c r="F43" s="455"/>
    </row>
    <row r="44" spans="1:6" ht="15" customHeight="1">
      <c r="A44" s="454" t="s">
        <v>345</v>
      </c>
      <c r="B44" s="454"/>
      <c r="C44" s="455"/>
      <c r="D44" s="455"/>
      <c r="E44" s="455"/>
      <c r="F44" s="455"/>
    </row>
    <row r="45" spans="1:6" ht="45.75" customHeight="1">
      <c r="A45" s="454" t="s">
        <v>346</v>
      </c>
      <c r="B45" s="454"/>
      <c r="C45" s="455"/>
      <c r="D45" s="455"/>
      <c r="E45" s="455"/>
      <c r="F45" s="455"/>
    </row>
    <row r="46" spans="1:6" ht="16.5" customHeight="1">
      <c r="A46" s="454" t="s">
        <v>347</v>
      </c>
      <c r="B46" s="454"/>
      <c r="C46" s="455"/>
      <c r="D46" s="455"/>
      <c r="E46" s="455"/>
      <c r="F46" s="455"/>
    </row>
    <row r="47" spans="1:6" ht="29.25" customHeight="1">
      <c r="A47" s="454" t="s">
        <v>348</v>
      </c>
      <c r="B47" s="454"/>
      <c r="C47" s="455"/>
      <c r="D47" s="455"/>
      <c r="E47" s="455"/>
      <c r="F47" s="455"/>
    </row>
    <row r="48" spans="1:6" ht="15" customHeight="1">
      <c r="A48" s="454" t="s">
        <v>349</v>
      </c>
      <c r="B48" s="454"/>
      <c r="C48" s="455"/>
      <c r="D48" s="455"/>
      <c r="E48" s="455"/>
      <c r="F48" s="455"/>
    </row>
    <row r="49" spans="1:6" ht="13.5" customHeight="1">
      <c r="A49" s="454" t="s">
        <v>350</v>
      </c>
      <c r="B49" s="454"/>
      <c r="C49" s="455"/>
      <c r="D49" s="455"/>
      <c r="E49" s="455"/>
      <c r="F49" s="455"/>
    </row>
    <row r="50" spans="1:6" ht="16.5" customHeight="1">
      <c r="A50" s="454" t="s">
        <v>351</v>
      </c>
      <c r="B50" s="454"/>
      <c r="C50" s="455"/>
      <c r="D50" s="455"/>
      <c r="E50" s="455"/>
      <c r="F50" s="455"/>
    </row>
    <row r="51" spans="1:6" ht="43.5" customHeight="1">
      <c r="A51" s="454" t="s">
        <v>352</v>
      </c>
      <c r="B51" s="454"/>
      <c r="C51" s="455"/>
      <c r="D51" s="455"/>
      <c r="E51" s="455"/>
      <c r="F51" s="455"/>
    </row>
    <row r="52" spans="1:6" ht="29.25" customHeight="1">
      <c r="A52" s="454" t="s">
        <v>353</v>
      </c>
      <c r="B52" s="454"/>
      <c r="C52" s="455"/>
      <c r="D52" s="455"/>
      <c r="E52" s="455"/>
      <c r="F52" s="455"/>
    </row>
    <row r="53" spans="1:6" ht="102" customHeight="1">
      <c r="A53" s="454" t="s">
        <v>354</v>
      </c>
      <c r="B53" s="454"/>
      <c r="C53" s="455"/>
      <c r="D53" s="455"/>
      <c r="E53" s="455"/>
      <c r="F53" s="455"/>
    </row>
    <row r="54" spans="1:6" ht="44.25" customHeight="1">
      <c r="A54" s="454" t="s">
        <v>355</v>
      </c>
      <c r="B54" s="454"/>
      <c r="C54" s="455"/>
      <c r="D54" s="455"/>
      <c r="E54" s="455"/>
      <c r="F54" s="455"/>
    </row>
    <row r="55" spans="1:6" ht="30" customHeight="1">
      <c r="A55" s="454" t="s">
        <v>356</v>
      </c>
      <c r="B55" s="454"/>
      <c r="C55" s="455"/>
      <c r="D55" s="455"/>
      <c r="E55" s="455"/>
      <c r="F55" s="455"/>
    </row>
    <row r="56" spans="1:6" ht="31.5" customHeight="1">
      <c r="A56" s="454" t="s">
        <v>357</v>
      </c>
      <c r="B56" s="454"/>
      <c r="C56" s="455"/>
      <c r="D56" s="455"/>
      <c r="E56" s="455"/>
      <c r="F56" s="455"/>
    </row>
    <row r="57" spans="1:6" ht="17.25" customHeight="1">
      <c r="A57" s="454" t="s">
        <v>358</v>
      </c>
      <c r="B57" s="454"/>
      <c r="C57" s="455"/>
      <c r="D57" s="455"/>
      <c r="E57" s="455"/>
      <c r="F57" s="455"/>
    </row>
    <row r="58" spans="1:6" ht="15.75" customHeight="1">
      <c r="A58" s="454" t="s">
        <v>359</v>
      </c>
      <c r="B58" s="454" t="s">
        <v>360</v>
      </c>
      <c r="C58" s="455"/>
      <c r="D58" s="455"/>
      <c r="E58" s="455"/>
      <c r="F58" s="455"/>
    </row>
    <row r="59" spans="1:6" ht="16.5" customHeight="1">
      <c r="A59" s="454" t="s">
        <v>361</v>
      </c>
      <c r="B59" s="454" t="s">
        <v>362</v>
      </c>
      <c r="C59" s="455"/>
      <c r="D59" s="455"/>
      <c r="E59" s="455"/>
      <c r="F59" s="455"/>
    </row>
    <row r="60" spans="1:6" ht="13.5" customHeight="1">
      <c r="A60" s="454" t="s">
        <v>459</v>
      </c>
      <c r="B60" s="454" t="s">
        <v>363</v>
      </c>
      <c r="C60" s="455"/>
      <c r="D60" s="455"/>
      <c r="E60" s="455"/>
      <c r="F60" s="455"/>
    </row>
    <row r="61" spans="1:6" ht="14.25">
      <c r="A61" s="454" t="s">
        <v>364</v>
      </c>
      <c r="B61" s="454" t="s">
        <v>365</v>
      </c>
      <c r="C61" s="455"/>
      <c r="D61" s="455"/>
      <c r="E61" s="455"/>
      <c r="F61" s="455"/>
    </row>
    <row r="62" spans="1:6" ht="14.25">
      <c r="A62" s="454" t="s">
        <v>366</v>
      </c>
      <c r="B62" s="454" t="s">
        <v>367</v>
      </c>
      <c r="C62" s="455"/>
      <c r="D62" s="455"/>
      <c r="E62" s="455"/>
      <c r="F62" s="455"/>
    </row>
    <row r="63" spans="1:6" ht="29.25" customHeight="1">
      <c r="A63" s="454" t="s">
        <v>368</v>
      </c>
      <c r="B63" s="454"/>
      <c r="C63" s="455"/>
      <c r="D63" s="455"/>
      <c r="E63" s="455"/>
      <c r="F63" s="455"/>
    </row>
    <row r="64" spans="1:6" ht="39" customHeight="1">
      <c r="A64" s="454" t="s">
        <v>465</v>
      </c>
      <c r="B64" s="454"/>
      <c r="C64" s="455"/>
      <c r="D64" s="455"/>
      <c r="E64" s="455"/>
      <c r="F64" s="455"/>
    </row>
    <row r="65" spans="1:6" ht="14.25">
      <c r="A65" s="454" t="s">
        <v>31</v>
      </c>
      <c r="B65" s="454"/>
      <c r="C65" s="455"/>
      <c r="D65" s="455"/>
      <c r="E65" s="455"/>
      <c r="F65" s="455"/>
    </row>
    <row r="66" spans="1:6" ht="16.5" customHeight="1">
      <c r="A66" s="454" t="s">
        <v>369</v>
      </c>
      <c r="B66" s="454"/>
      <c r="C66" s="455"/>
      <c r="D66" s="455"/>
      <c r="E66" s="455"/>
      <c r="F66" s="455"/>
    </row>
    <row r="67" spans="1:6" ht="63" customHeight="1">
      <c r="A67" s="454" t="s">
        <v>466</v>
      </c>
      <c r="B67" s="454"/>
      <c r="C67" s="455"/>
      <c r="D67" s="455"/>
      <c r="E67" s="455"/>
      <c r="F67" s="455"/>
    </row>
    <row r="68" spans="1:6" ht="14.25">
      <c r="A68" s="454" t="s">
        <v>102</v>
      </c>
      <c r="B68" s="454"/>
      <c r="C68" s="455"/>
      <c r="D68" s="455"/>
      <c r="E68" s="455"/>
      <c r="F68" s="455"/>
    </row>
    <row r="69" spans="1:6" ht="74.25" customHeight="1">
      <c r="A69" s="454" t="s">
        <v>467</v>
      </c>
      <c r="B69" s="454"/>
      <c r="C69" s="455"/>
      <c r="D69" s="455"/>
      <c r="E69" s="455"/>
      <c r="F69" s="455"/>
    </row>
    <row r="70" spans="1:6" ht="17.25" customHeight="1">
      <c r="A70" s="454" t="s">
        <v>370</v>
      </c>
      <c r="B70" s="454"/>
      <c r="C70" s="455"/>
      <c r="D70" s="455"/>
      <c r="E70" s="455"/>
      <c r="F70" s="455"/>
    </row>
    <row r="71" spans="1:6" ht="15.75" customHeight="1">
      <c r="A71" s="454" t="s">
        <v>371</v>
      </c>
      <c r="B71" s="454"/>
      <c r="C71" s="455"/>
      <c r="D71" s="455"/>
      <c r="E71" s="455"/>
      <c r="F71" s="455"/>
    </row>
    <row r="72" spans="1:6" ht="20.25" customHeight="1">
      <c r="A72" s="454" t="s">
        <v>372</v>
      </c>
      <c r="B72" s="454"/>
      <c r="C72" s="455"/>
      <c r="D72" s="455"/>
      <c r="E72" s="455"/>
      <c r="F72" s="455"/>
    </row>
    <row r="73" spans="1:6" ht="14.25">
      <c r="A73" s="454" t="s">
        <v>373</v>
      </c>
      <c r="B73" s="454"/>
      <c r="C73" s="455"/>
      <c r="D73" s="455"/>
      <c r="E73" s="455"/>
      <c r="F73" s="455"/>
    </row>
    <row r="74" spans="1:6" ht="45" customHeight="1">
      <c r="A74" s="454" t="s">
        <v>374</v>
      </c>
      <c r="B74" s="454"/>
      <c r="C74" s="455"/>
      <c r="D74" s="455"/>
      <c r="E74" s="455"/>
      <c r="F74" s="455"/>
    </row>
    <row r="75" spans="1:6" ht="15" customHeight="1">
      <c r="A75" s="454" t="s">
        <v>375</v>
      </c>
      <c r="B75" s="454"/>
      <c r="C75" s="455"/>
      <c r="D75" s="455"/>
      <c r="E75" s="455"/>
      <c r="F75" s="455"/>
    </row>
    <row r="76" spans="1:6" ht="14.25">
      <c r="A76" s="454" t="s">
        <v>376</v>
      </c>
      <c r="B76" s="454"/>
      <c r="C76" s="455"/>
      <c r="D76" s="455"/>
      <c r="E76" s="455"/>
      <c r="F76" s="455"/>
    </row>
    <row r="77" spans="1:6" ht="14.25">
      <c r="A77" s="454" t="s">
        <v>377</v>
      </c>
      <c r="B77" s="454"/>
      <c r="C77" s="455"/>
      <c r="D77" s="455"/>
      <c r="E77" s="455"/>
      <c r="F77" s="455"/>
    </row>
    <row r="78" spans="1:6" ht="14.25">
      <c r="A78" s="454" t="s">
        <v>378</v>
      </c>
      <c r="B78" s="454" t="s">
        <v>379</v>
      </c>
      <c r="C78" s="455"/>
      <c r="D78" s="455"/>
      <c r="E78" s="455"/>
      <c r="F78" s="455"/>
    </row>
    <row r="79" spans="1:6" ht="14.25">
      <c r="A79" s="454" t="s">
        <v>380</v>
      </c>
      <c r="B79" s="454" t="s">
        <v>381</v>
      </c>
      <c r="C79" s="455"/>
      <c r="D79" s="455"/>
      <c r="E79" s="455"/>
      <c r="F79" s="455"/>
    </row>
    <row r="80" spans="1:6" ht="14.25">
      <c r="A80" s="454" t="s">
        <v>382</v>
      </c>
      <c r="B80" s="454" t="s">
        <v>383</v>
      </c>
      <c r="C80" s="455"/>
      <c r="D80" s="455"/>
      <c r="E80" s="455"/>
      <c r="F80" s="455"/>
    </row>
    <row r="81" spans="1:6" ht="14.25">
      <c r="A81" s="454" t="s">
        <v>384</v>
      </c>
      <c r="B81" s="454" t="s">
        <v>385</v>
      </c>
      <c r="C81" s="455"/>
      <c r="D81" s="455"/>
      <c r="E81" s="455"/>
      <c r="F81" s="455"/>
    </row>
    <row r="82" spans="1:6" ht="14.25">
      <c r="A82" s="454" t="s">
        <v>386</v>
      </c>
      <c r="B82" s="454" t="s">
        <v>387</v>
      </c>
      <c r="C82" s="455"/>
      <c r="D82" s="455"/>
      <c r="E82" s="455"/>
      <c r="F82" s="455"/>
    </row>
    <row r="83" spans="1:6" ht="14.25">
      <c r="A83" s="454" t="s">
        <v>388</v>
      </c>
      <c r="B83" s="454"/>
      <c r="C83" s="455" t="s">
        <v>389</v>
      </c>
      <c r="D83" s="455"/>
      <c r="E83" s="455"/>
      <c r="F83" s="455"/>
    </row>
    <row r="84" spans="1:6" ht="14.25">
      <c r="A84" s="454" t="s">
        <v>390</v>
      </c>
      <c r="B84" s="454"/>
      <c r="C84" s="455"/>
      <c r="D84" s="455"/>
      <c r="E84" s="455"/>
      <c r="F84" s="455"/>
    </row>
    <row r="85" spans="1:6" ht="14.25">
      <c r="A85" s="454" t="s">
        <v>391</v>
      </c>
      <c r="B85" s="454"/>
      <c r="C85" s="455"/>
      <c r="D85" s="455"/>
      <c r="E85" s="455"/>
      <c r="F85" s="455"/>
    </row>
    <row r="86" spans="1:6" ht="14.25">
      <c r="A86" s="454" t="s">
        <v>392</v>
      </c>
      <c r="B86" s="454"/>
      <c r="C86" s="455"/>
      <c r="D86" s="455"/>
      <c r="E86" s="455"/>
      <c r="F86" s="455"/>
    </row>
    <row r="87" spans="1:6" ht="14.25">
      <c r="A87" s="454" t="s">
        <v>393</v>
      </c>
      <c r="B87" s="454"/>
      <c r="C87" s="455"/>
      <c r="D87" s="455"/>
      <c r="E87" s="455"/>
      <c r="F87" s="455"/>
    </row>
    <row r="88" spans="1:6" ht="14.25">
      <c r="A88" s="454" t="s">
        <v>394</v>
      </c>
      <c r="B88" s="454"/>
      <c r="C88" s="455"/>
      <c r="D88" s="455"/>
      <c r="E88" s="455"/>
      <c r="F88" s="455"/>
    </row>
    <row r="89" spans="1:6" ht="14.25">
      <c r="A89" s="454" t="s">
        <v>395</v>
      </c>
      <c r="B89" s="454"/>
      <c r="C89" s="455"/>
      <c r="D89" s="455"/>
      <c r="E89" s="455"/>
      <c r="F89" s="455"/>
    </row>
    <row r="90" spans="1:6" ht="15" customHeight="1">
      <c r="A90" s="454" t="s">
        <v>396</v>
      </c>
      <c r="B90" s="454"/>
      <c r="C90" s="455"/>
      <c r="D90" s="455"/>
      <c r="E90" s="455"/>
      <c r="F90" s="455"/>
    </row>
    <row r="91" spans="1:6" ht="14.25">
      <c r="A91" s="454" t="s">
        <v>397</v>
      </c>
      <c r="B91" s="454"/>
      <c r="C91" s="455"/>
      <c r="D91" s="455"/>
      <c r="E91" s="455"/>
      <c r="F91" s="455"/>
    </row>
    <row r="92" spans="1:6" ht="15.75" customHeight="1">
      <c r="A92" s="454" t="s">
        <v>398</v>
      </c>
      <c r="B92" s="454"/>
      <c r="C92" s="455"/>
      <c r="D92" s="455"/>
      <c r="E92" s="455"/>
      <c r="F92" s="455"/>
    </row>
    <row r="93" spans="1:6" ht="14.25">
      <c r="A93" s="454"/>
      <c r="B93" s="454"/>
      <c r="C93" s="455"/>
      <c r="D93" s="455"/>
      <c r="E93" s="455"/>
      <c r="F93" s="455"/>
    </row>
    <row r="94" spans="1:6" ht="14.25">
      <c r="A94" s="454" t="s">
        <v>399</v>
      </c>
      <c r="B94" s="454"/>
      <c r="C94" s="455"/>
      <c r="D94" s="455"/>
      <c r="E94" s="455"/>
      <c r="F94" s="455"/>
    </row>
    <row r="95" spans="1:6" ht="29.25" customHeight="1">
      <c r="A95" s="454" t="s">
        <v>400</v>
      </c>
      <c r="B95" s="454"/>
      <c r="C95" s="455"/>
      <c r="D95" s="455"/>
      <c r="E95" s="455"/>
      <c r="F95" s="455"/>
    </row>
    <row r="96" spans="1:6" ht="78" customHeight="1">
      <c r="A96" s="454" t="s">
        <v>401</v>
      </c>
      <c r="B96" s="454"/>
      <c r="C96" s="455"/>
      <c r="D96" s="455"/>
      <c r="E96" s="455"/>
      <c r="F96" s="455"/>
    </row>
    <row r="97" spans="1:6" ht="56.25" customHeight="1">
      <c r="A97" s="454" t="s">
        <v>402</v>
      </c>
      <c r="B97" s="454"/>
      <c r="C97" s="455"/>
      <c r="D97" s="455"/>
      <c r="E97" s="455"/>
      <c r="F97" s="455"/>
    </row>
    <row r="98" spans="1:6" ht="61.5" customHeight="1">
      <c r="A98" s="454" t="s">
        <v>403</v>
      </c>
      <c r="B98" s="454"/>
      <c r="C98" s="455"/>
      <c r="D98" s="455"/>
      <c r="E98" s="455"/>
      <c r="F98" s="455"/>
    </row>
    <row r="99" spans="1:6" ht="46.5" customHeight="1">
      <c r="A99" s="454" t="s">
        <v>404</v>
      </c>
      <c r="B99" s="454"/>
      <c r="C99" s="455"/>
      <c r="D99" s="455"/>
      <c r="E99" s="455"/>
      <c r="F99" s="455"/>
    </row>
    <row r="100" spans="1:6" ht="30.75" customHeight="1">
      <c r="A100" s="454" t="s">
        <v>405</v>
      </c>
      <c r="B100" s="454"/>
      <c r="C100" s="455"/>
      <c r="D100" s="455"/>
      <c r="E100" s="455"/>
      <c r="F100" s="455"/>
    </row>
    <row r="101" spans="1:6" ht="14.25">
      <c r="A101" s="139"/>
      <c r="B101" s="139"/>
      <c r="C101" s="401"/>
      <c r="D101" s="401"/>
      <c r="E101" s="401"/>
      <c r="F101" s="401"/>
    </row>
  </sheetData>
  <sheetProtection password="CC1A" sheet="1"/>
  <mergeCells count="96">
    <mergeCell ref="A13:E13"/>
    <mergeCell ref="A14:E14"/>
    <mergeCell ref="A15:B15"/>
    <mergeCell ref="A40:F40"/>
    <mergeCell ref="A49:F49"/>
    <mergeCell ref="A65:F65"/>
    <mergeCell ref="A19:F19"/>
    <mergeCell ref="A30:F30"/>
    <mergeCell ref="A31:F31"/>
    <mergeCell ref="A32:F32"/>
    <mergeCell ref="A5:B5"/>
    <mergeCell ref="A7:F7"/>
    <mergeCell ref="A8:F8"/>
    <mergeCell ref="A11:F11"/>
    <mergeCell ref="A12:F12"/>
    <mergeCell ref="A9:F9"/>
    <mergeCell ref="A39:F39"/>
    <mergeCell ref="A33:F33"/>
    <mergeCell ref="A37:F37"/>
    <mergeCell ref="A38:F38"/>
    <mergeCell ref="A82:F82"/>
    <mergeCell ref="A90:F90"/>
    <mergeCell ref="A44:F44"/>
    <mergeCell ref="A45:F45"/>
    <mergeCell ref="A54:F54"/>
    <mergeCell ref="A55:F55"/>
    <mergeCell ref="A78:F78"/>
    <mergeCell ref="A80:F80"/>
    <mergeCell ref="A81:F81"/>
    <mergeCell ref="A88:F88"/>
    <mergeCell ref="A43:F43"/>
    <mergeCell ref="A85:F85"/>
    <mergeCell ref="A73:F73"/>
    <mergeCell ref="A74:F74"/>
    <mergeCell ref="A66:F66"/>
    <mergeCell ref="A58:F58"/>
    <mergeCell ref="A25:F25"/>
    <mergeCell ref="A29:F29"/>
    <mergeCell ref="A64:F64"/>
    <mergeCell ref="A93:F93"/>
    <mergeCell ref="A50:F50"/>
    <mergeCell ref="A51:F51"/>
    <mergeCell ref="A52:F52"/>
    <mergeCell ref="A53:F53"/>
    <mergeCell ref="A60:F60"/>
    <mergeCell ref="A61:F61"/>
    <mergeCell ref="A26:F26"/>
    <mergeCell ref="A27:F27"/>
    <mergeCell ref="A28:F28"/>
    <mergeCell ref="A47:F47"/>
    <mergeCell ref="A48:F48"/>
    <mergeCell ref="A34:F34"/>
    <mergeCell ref="A35:F35"/>
    <mergeCell ref="A41:F41"/>
    <mergeCell ref="A42:F42"/>
    <mergeCell ref="A36:F36"/>
    <mergeCell ref="A46:F46"/>
    <mergeCell ref="A62:F62"/>
    <mergeCell ref="A63:F63"/>
    <mergeCell ref="A56:F56"/>
    <mergeCell ref="A57:F57"/>
    <mergeCell ref="A77:F77"/>
    <mergeCell ref="A71:F71"/>
    <mergeCell ref="A72:F72"/>
    <mergeCell ref="A59:F59"/>
    <mergeCell ref="A67:F67"/>
    <mergeCell ref="A100:F100"/>
    <mergeCell ref="A95:F95"/>
    <mergeCell ref="A89:F89"/>
    <mergeCell ref="A68:F68"/>
    <mergeCell ref="A69:F69"/>
    <mergeCell ref="A70:F70"/>
    <mergeCell ref="A97:F97"/>
    <mergeCell ref="A79:F79"/>
    <mergeCell ref="A86:F86"/>
    <mergeCell ref="A98:F98"/>
    <mergeCell ref="A96:F96"/>
    <mergeCell ref="A94:F94"/>
    <mergeCell ref="A87:F87"/>
    <mergeCell ref="A75:F75"/>
    <mergeCell ref="A76:F76"/>
    <mergeCell ref="A99:F99"/>
    <mergeCell ref="A83:F83"/>
    <mergeCell ref="A84:F84"/>
    <mergeCell ref="A91:F91"/>
    <mergeCell ref="A92:F92"/>
    <mergeCell ref="A3:F3"/>
    <mergeCell ref="A20:F20"/>
    <mergeCell ref="A21:F21"/>
    <mergeCell ref="A22:F22"/>
    <mergeCell ref="A23:F23"/>
    <mergeCell ref="A24:F24"/>
    <mergeCell ref="A10:F10"/>
    <mergeCell ref="A17:B17"/>
    <mergeCell ref="A16:C16"/>
    <mergeCell ref="A18:F18"/>
  </mergeCells>
  <printOptions/>
  <pageMargins left="1.0899999999999999"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F165"/>
  <sheetViews>
    <sheetView showGridLines="0" showZeros="0" zoomScalePageLayoutView="0" workbookViewId="0" topLeftCell="A136">
      <selection activeCell="E143" sqref="E143"/>
    </sheetView>
  </sheetViews>
  <sheetFormatPr defaultColWidth="9.140625" defaultRowHeight="12.75"/>
  <cols>
    <col min="1" max="1" width="6.7109375" style="327" customWidth="1"/>
    <col min="2" max="2" width="43.140625" style="328" customWidth="1"/>
    <col min="3" max="3" width="10.140625" style="304" customWidth="1"/>
    <col min="4" max="4" width="8.00390625" style="277" customWidth="1"/>
    <col min="5" max="5" width="10.140625" style="277" customWidth="1"/>
    <col min="6" max="6" width="11.00390625" style="278" customWidth="1"/>
    <col min="7" max="16384" width="9.140625" style="136" customWidth="1"/>
  </cols>
  <sheetData>
    <row r="1" spans="1:6" ht="12.75">
      <c r="A1" s="483" t="s">
        <v>177</v>
      </c>
      <c r="B1" s="483"/>
      <c r="C1" s="483"/>
      <c r="D1" s="483"/>
      <c r="E1" s="483"/>
      <c r="F1" s="483"/>
    </row>
    <row r="2" spans="1:6" ht="12.75">
      <c r="A2" s="483"/>
      <c r="B2" s="483"/>
      <c r="C2" s="483"/>
      <c r="D2" s="483"/>
      <c r="E2" s="483"/>
      <c r="F2" s="483"/>
    </row>
    <row r="3" spans="1:6" ht="12.75">
      <c r="A3" s="483"/>
      <c r="B3" s="483"/>
      <c r="C3" s="483"/>
      <c r="D3" s="483"/>
      <c r="E3" s="483"/>
      <c r="F3" s="483"/>
    </row>
    <row r="4" spans="1:6" ht="12.75">
      <c r="A4" s="483"/>
      <c r="B4" s="483"/>
      <c r="C4" s="483"/>
      <c r="D4" s="483"/>
      <c r="E4" s="483"/>
      <c r="F4" s="483"/>
    </row>
    <row r="5" spans="1:6" ht="12.75">
      <c r="A5" s="484"/>
      <c r="B5" s="484"/>
      <c r="C5" s="484"/>
      <c r="D5" s="484"/>
      <c r="E5" s="484"/>
      <c r="F5" s="484"/>
    </row>
    <row r="6" spans="1:3" ht="15" thickBot="1">
      <c r="A6" s="276"/>
      <c r="B6" s="276"/>
      <c r="C6" s="276"/>
    </row>
    <row r="7" spans="1:6" ht="58.5" thickBot="1" thickTop="1">
      <c r="A7" s="341" t="s">
        <v>117</v>
      </c>
      <c r="B7" s="341" t="s">
        <v>118</v>
      </c>
      <c r="C7" s="341" t="s">
        <v>119</v>
      </c>
      <c r="D7" s="341" t="s">
        <v>120</v>
      </c>
      <c r="E7" s="485" t="s">
        <v>121</v>
      </c>
      <c r="F7" s="485"/>
    </row>
    <row r="8" spans="1:6" ht="14.25">
      <c r="A8" s="342"/>
      <c r="B8" s="343"/>
      <c r="C8" s="342"/>
      <c r="D8" s="342"/>
      <c r="E8" s="342" t="s">
        <v>122</v>
      </c>
      <c r="F8" s="344" t="s">
        <v>123</v>
      </c>
    </row>
    <row r="9" spans="1:6" ht="15" thickBot="1">
      <c r="A9" s="345">
        <v>1</v>
      </c>
      <c r="B9" s="346">
        <v>2</v>
      </c>
      <c r="C9" s="345">
        <v>3</v>
      </c>
      <c r="D9" s="345">
        <v>4</v>
      </c>
      <c r="E9" s="345">
        <v>5</v>
      </c>
      <c r="F9" s="345">
        <v>6</v>
      </c>
    </row>
    <row r="10" spans="1:3" ht="15">
      <c r="A10" s="285"/>
      <c r="B10" s="347"/>
      <c r="C10" s="287"/>
    </row>
    <row r="11" spans="2:6" ht="15">
      <c r="B11" s="348" t="s">
        <v>244</v>
      </c>
      <c r="C11" s="349"/>
      <c r="D11" s="349"/>
      <c r="E11" s="350"/>
      <c r="F11" s="351"/>
    </row>
    <row r="12" spans="1:6" ht="14.25">
      <c r="A12" s="349"/>
      <c r="B12" s="349"/>
      <c r="C12" s="349"/>
      <c r="D12" s="349"/>
      <c r="E12" s="349"/>
      <c r="F12" s="349"/>
    </row>
    <row r="13" spans="1:6" ht="35.25" customHeight="1">
      <c r="A13" s="352">
        <v>1</v>
      </c>
      <c r="B13" s="353" t="s">
        <v>245</v>
      </c>
      <c r="C13" s="349"/>
      <c r="D13" s="349"/>
      <c r="E13" s="349"/>
      <c r="F13" s="349"/>
    </row>
    <row r="14" spans="1:6" ht="15" customHeight="1">
      <c r="A14" s="352"/>
      <c r="B14" s="353" t="s">
        <v>246</v>
      </c>
      <c r="C14" s="349"/>
      <c r="D14" s="349"/>
      <c r="E14" s="349"/>
      <c r="F14" s="349"/>
    </row>
    <row r="15" spans="1:6" ht="14.25">
      <c r="A15" s="354"/>
      <c r="B15" s="349"/>
      <c r="C15" s="355" t="s">
        <v>247</v>
      </c>
      <c r="D15" s="356">
        <v>1</v>
      </c>
      <c r="E15" s="432"/>
      <c r="F15" s="84">
        <f>E15*D15</f>
        <v>0</v>
      </c>
    </row>
    <row r="16" spans="1:6" ht="14.25">
      <c r="A16" s="354"/>
      <c r="B16" s="353"/>
      <c r="C16" s="349"/>
      <c r="D16" s="356"/>
      <c r="E16" s="350"/>
      <c r="F16" s="357"/>
    </row>
    <row r="17" spans="1:6" ht="29.25" customHeight="1">
      <c r="A17" s="352">
        <v>2</v>
      </c>
      <c r="B17" s="353" t="s">
        <v>248</v>
      </c>
      <c r="C17" s="349"/>
      <c r="D17" s="349"/>
      <c r="E17" s="349"/>
      <c r="F17" s="349"/>
    </row>
    <row r="18" spans="1:6" ht="15.75" customHeight="1">
      <c r="A18" s="352"/>
      <c r="B18" s="353" t="s">
        <v>249</v>
      </c>
      <c r="C18" s="349"/>
      <c r="D18" s="349"/>
      <c r="E18" s="349"/>
      <c r="F18" s="349"/>
    </row>
    <row r="19" spans="1:6" ht="16.5" customHeight="1">
      <c r="A19" s="349"/>
      <c r="B19" s="349" t="s">
        <v>523</v>
      </c>
      <c r="C19" s="349"/>
      <c r="D19" s="349"/>
      <c r="E19" s="349"/>
      <c r="F19" s="349"/>
    </row>
    <row r="20" spans="1:6" ht="16.5" customHeight="1">
      <c r="A20" s="349"/>
      <c r="B20" s="349" t="s">
        <v>522</v>
      </c>
      <c r="C20" s="349"/>
      <c r="D20" s="349"/>
      <c r="E20" s="349"/>
      <c r="F20" s="349"/>
    </row>
    <row r="21" spans="1:6" ht="14.25">
      <c r="A21" s="349"/>
      <c r="B21" s="358"/>
      <c r="C21" s="358" t="s">
        <v>250</v>
      </c>
      <c r="D21" s="356">
        <v>2</v>
      </c>
      <c r="E21" s="432"/>
      <c r="F21" s="84">
        <f>E21*D21</f>
        <v>0</v>
      </c>
    </row>
    <row r="22" spans="1:6" ht="14.25">
      <c r="A22" s="354"/>
      <c r="B22" s="353"/>
      <c r="C22" s="349"/>
      <c r="D22" s="356"/>
      <c r="E22" s="350"/>
      <c r="F22" s="357"/>
    </row>
    <row r="23" spans="1:6" ht="17.25" customHeight="1">
      <c r="A23" s="352">
        <v>3</v>
      </c>
      <c r="B23" s="349" t="s">
        <v>251</v>
      </c>
      <c r="C23" s="349"/>
      <c r="D23" s="349"/>
      <c r="E23" s="349"/>
      <c r="F23" s="349"/>
    </row>
    <row r="24" spans="1:6" ht="43.5" customHeight="1">
      <c r="A24" s="359"/>
      <c r="B24" s="353" t="s">
        <v>252</v>
      </c>
      <c r="C24" s="349"/>
      <c r="D24" s="349"/>
      <c r="E24" s="349"/>
      <c r="F24" s="349"/>
    </row>
    <row r="25" spans="1:6" ht="30.75" customHeight="1">
      <c r="A25" s="359"/>
      <c r="B25" s="353" t="s">
        <v>253</v>
      </c>
      <c r="C25" s="349"/>
      <c r="D25" s="349"/>
      <c r="E25" s="349"/>
      <c r="F25" s="349"/>
    </row>
    <row r="26" spans="1:6" ht="16.5" customHeight="1">
      <c r="A26" s="349"/>
      <c r="B26" s="349" t="s">
        <v>523</v>
      </c>
      <c r="C26" s="349"/>
      <c r="D26" s="349"/>
      <c r="E26" s="349"/>
      <c r="F26" s="349"/>
    </row>
    <row r="27" spans="1:6" ht="16.5" customHeight="1">
      <c r="A27" s="349"/>
      <c r="B27" s="349" t="s">
        <v>522</v>
      </c>
      <c r="C27" s="349"/>
      <c r="D27" s="349"/>
      <c r="E27" s="349"/>
      <c r="F27" s="349"/>
    </row>
    <row r="28" spans="1:6" ht="14.25">
      <c r="A28" s="349"/>
      <c r="B28" s="358" t="s">
        <v>254</v>
      </c>
      <c r="C28" s="358" t="s">
        <v>255</v>
      </c>
      <c r="D28" s="356">
        <v>16</v>
      </c>
      <c r="E28" s="432"/>
      <c r="F28" s="84">
        <f>E28*D28</f>
        <v>0</v>
      </c>
    </row>
    <row r="29" spans="1:6" ht="14.25">
      <c r="A29" s="349"/>
      <c r="B29" s="358"/>
      <c r="C29" s="358"/>
      <c r="D29" s="356"/>
      <c r="E29" s="360"/>
      <c r="F29" s="357"/>
    </row>
    <row r="30" spans="1:6" ht="27.75" customHeight="1">
      <c r="A30" s="352">
        <v>4</v>
      </c>
      <c r="B30" s="353" t="s">
        <v>256</v>
      </c>
      <c r="C30" s="349"/>
      <c r="D30" s="349"/>
      <c r="E30" s="349"/>
      <c r="F30" s="349"/>
    </row>
    <row r="31" spans="1:6" ht="28.5" customHeight="1">
      <c r="A31" s="352"/>
      <c r="B31" s="353" t="s">
        <v>257</v>
      </c>
      <c r="C31" s="349"/>
      <c r="D31" s="349"/>
      <c r="E31" s="349"/>
      <c r="F31" s="349"/>
    </row>
    <row r="32" spans="1:6" ht="15" customHeight="1">
      <c r="A32" s="352"/>
      <c r="B32" s="353" t="s">
        <v>258</v>
      </c>
      <c r="C32" s="349"/>
      <c r="D32" s="349"/>
      <c r="E32" s="349"/>
      <c r="F32" s="349"/>
    </row>
    <row r="33" spans="1:6" ht="14.25" customHeight="1">
      <c r="A33" s="349"/>
      <c r="B33" s="358" t="s">
        <v>259</v>
      </c>
      <c r="C33" s="358" t="s">
        <v>250</v>
      </c>
      <c r="D33" s="356">
        <v>1</v>
      </c>
      <c r="E33" s="432"/>
      <c r="F33" s="84">
        <f>E33*D33</f>
        <v>0</v>
      </c>
    </row>
    <row r="34" spans="1:6" ht="14.25">
      <c r="A34" s="349"/>
      <c r="B34" s="358" t="s">
        <v>260</v>
      </c>
      <c r="C34" s="358" t="s">
        <v>250</v>
      </c>
      <c r="D34" s="356">
        <v>2</v>
      </c>
      <c r="E34" s="432"/>
      <c r="F34" s="84">
        <f>E34*D34</f>
        <v>0</v>
      </c>
    </row>
    <row r="35" spans="1:6" ht="14.25">
      <c r="A35" s="349"/>
      <c r="B35" s="349"/>
      <c r="C35" s="349"/>
      <c r="D35" s="349"/>
      <c r="E35" s="349"/>
      <c r="F35" s="349"/>
    </row>
    <row r="36" spans="1:6" ht="14.25">
      <c r="A36" s="354"/>
      <c r="B36" s="349"/>
      <c r="C36" s="361"/>
      <c r="D36" s="362"/>
      <c r="E36" s="363"/>
      <c r="F36" s="364"/>
    </row>
    <row r="37" spans="1:6" ht="14.25">
      <c r="A37" s="354"/>
      <c r="B37" s="420" t="s">
        <v>524</v>
      </c>
      <c r="C37" s="349"/>
      <c r="D37" s="356"/>
      <c r="E37" s="350"/>
      <c r="F37" s="357"/>
    </row>
    <row r="38" spans="1:6" ht="14.25">
      <c r="A38" s="354"/>
      <c r="B38" s="420" t="s">
        <v>525</v>
      </c>
      <c r="C38" s="349" t="s">
        <v>261</v>
      </c>
      <c r="D38" s="356"/>
      <c r="E38" s="350"/>
      <c r="F38" s="357">
        <f>SUM(F13:F37)</f>
        <v>0</v>
      </c>
    </row>
    <row r="39" spans="1:6" ht="14.25">
      <c r="A39" s="354"/>
      <c r="B39" s="358"/>
      <c r="C39" s="349"/>
      <c r="D39" s="356"/>
      <c r="E39" s="350"/>
      <c r="F39" s="357"/>
    </row>
    <row r="40" spans="1:6" ht="14.25">
      <c r="A40" s="354"/>
      <c r="B40" s="358"/>
      <c r="C40" s="349"/>
      <c r="D40" s="356"/>
      <c r="E40" s="350"/>
      <c r="F40" s="357"/>
    </row>
    <row r="41" spans="1:6" ht="14.25">
      <c r="A41" s="354"/>
      <c r="B41" s="358"/>
      <c r="C41" s="349"/>
      <c r="D41" s="356"/>
      <c r="E41" s="350"/>
      <c r="F41" s="357"/>
    </row>
    <row r="42" spans="2:6" ht="15">
      <c r="B42" s="348" t="s">
        <v>262</v>
      </c>
      <c r="C42" s="349"/>
      <c r="D42" s="349"/>
      <c r="E42" s="350"/>
      <c r="F42" s="351"/>
    </row>
    <row r="43" spans="1:6" ht="14.25">
      <c r="A43" s="349"/>
      <c r="B43" s="349"/>
      <c r="C43" s="349"/>
      <c r="D43" s="349"/>
      <c r="E43" s="349"/>
      <c r="F43" s="349"/>
    </row>
    <row r="44" spans="1:6" ht="14.25">
      <c r="A44" s="354"/>
      <c r="B44" s="349"/>
      <c r="C44" s="349"/>
      <c r="D44" s="356"/>
      <c r="E44" s="350"/>
      <c r="F44" s="357"/>
    </row>
    <row r="45" spans="1:6" ht="19.5" customHeight="1">
      <c r="A45" s="352">
        <v>1</v>
      </c>
      <c r="B45" s="349" t="s">
        <v>263</v>
      </c>
      <c r="C45" s="349"/>
      <c r="D45" s="349"/>
      <c r="E45" s="349"/>
      <c r="F45" s="349"/>
    </row>
    <row r="46" spans="1:6" ht="42" customHeight="1">
      <c r="A46" s="354"/>
      <c r="B46" s="353" t="s">
        <v>264</v>
      </c>
      <c r="C46" s="349"/>
      <c r="D46" s="349"/>
      <c r="E46" s="349"/>
      <c r="F46" s="349"/>
    </row>
    <row r="47" spans="1:6" ht="33" customHeight="1">
      <c r="A47" s="354"/>
      <c r="B47" s="353" t="s">
        <v>265</v>
      </c>
      <c r="C47" s="349"/>
      <c r="D47" s="368"/>
      <c r="E47" s="365"/>
      <c r="F47" s="365"/>
    </row>
    <row r="48" spans="1:6" ht="14.25">
      <c r="A48" s="354"/>
      <c r="B48" s="349"/>
      <c r="C48" s="349"/>
      <c r="D48" s="349"/>
      <c r="E48" s="365"/>
      <c r="F48" s="365"/>
    </row>
    <row r="49" spans="1:6" ht="14.25">
      <c r="A49" s="354"/>
      <c r="B49" s="438" t="s">
        <v>477</v>
      </c>
      <c r="C49" s="349"/>
      <c r="D49" s="349"/>
      <c r="E49" s="365"/>
      <c r="F49" s="365"/>
    </row>
    <row r="50" spans="1:6" ht="33.75" customHeight="1">
      <c r="A50" s="354"/>
      <c r="B50" s="439" t="s">
        <v>509</v>
      </c>
      <c r="C50" s="367"/>
      <c r="D50" s="356"/>
      <c r="E50" s="350"/>
      <c r="F50" s="357"/>
    </row>
    <row r="51" spans="1:6" ht="14.25">
      <c r="A51" s="354"/>
      <c r="B51" s="439"/>
      <c r="C51" s="367"/>
      <c r="D51" s="356"/>
      <c r="E51" s="350"/>
      <c r="F51" s="357"/>
    </row>
    <row r="52" spans="1:6" ht="14.25">
      <c r="A52" s="354"/>
      <c r="B52" s="420" t="s">
        <v>510</v>
      </c>
      <c r="C52" s="367"/>
      <c r="D52" s="356"/>
      <c r="E52" s="350"/>
      <c r="F52" s="357"/>
    </row>
    <row r="53" spans="1:6" ht="14.25">
      <c r="A53" s="354"/>
      <c r="B53" s="366"/>
      <c r="C53" s="367"/>
      <c r="D53" s="356"/>
      <c r="E53" s="350"/>
      <c r="F53" s="357"/>
    </row>
    <row r="54" spans="1:6" ht="14.25">
      <c r="A54" s="354"/>
      <c r="B54" s="486" t="s">
        <v>266</v>
      </c>
      <c r="C54" s="486"/>
      <c r="D54" s="367">
        <v>2</v>
      </c>
      <c r="E54" s="350"/>
      <c r="F54" s="357"/>
    </row>
    <row r="55" spans="1:6" ht="14.25">
      <c r="A55" s="354"/>
      <c r="B55" s="358"/>
      <c r="C55" s="367"/>
      <c r="D55" s="356"/>
      <c r="E55" s="350"/>
      <c r="F55" s="357"/>
    </row>
    <row r="56" spans="1:6" ht="14.25">
      <c r="A56" s="354"/>
      <c r="B56" s="136"/>
      <c r="C56" s="422" t="s">
        <v>267</v>
      </c>
      <c r="D56" s="368">
        <v>13</v>
      </c>
      <c r="E56" s="432"/>
      <c r="F56" s="84">
        <f>E56*D56</f>
        <v>0</v>
      </c>
    </row>
    <row r="57" spans="1:6" ht="14.25">
      <c r="A57" s="354"/>
      <c r="B57" s="353"/>
      <c r="C57" s="349"/>
      <c r="D57" s="356"/>
      <c r="E57" s="350"/>
      <c r="F57" s="357"/>
    </row>
    <row r="58" spans="1:6" ht="14.25">
      <c r="A58" s="354"/>
      <c r="B58" s="353"/>
      <c r="C58" s="349"/>
      <c r="D58" s="356"/>
      <c r="E58" s="350"/>
      <c r="F58" s="357"/>
    </row>
    <row r="59" spans="1:6" ht="29.25" customHeight="1">
      <c r="A59" s="352">
        <v>2</v>
      </c>
      <c r="B59" s="353" t="s">
        <v>268</v>
      </c>
      <c r="C59" s="349"/>
      <c r="D59" s="356"/>
      <c r="E59" s="350"/>
      <c r="F59" s="357"/>
    </row>
    <row r="60" spans="1:6" ht="17.25" customHeight="1">
      <c r="A60" s="354"/>
      <c r="B60" s="358" t="s">
        <v>269</v>
      </c>
      <c r="C60" s="349"/>
      <c r="D60" s="356"/>
      <c r="E60" s="350"/>
      <c r="F60" s="357"/>
    </row>
    <row r="61" spans="1:6" ht="14.25">
      <c r="A61" s="354"/>
      <c r="B61" s="358"/>
      <c r="C61" s="349" t="s">
        <v>270</v>
      </c>
      <c r="D61" s="356">
        <v>8</v>
      </c>
      <c r="E61" s="432"/>
      <c r="F61" s="84">
        <f>E61*D61</f>
        <v>0</v>
      </c>
    </row>
    <row r="62" spans="1:6" ht="14.25">
      <c r="A62" s="354"/>
      <c r="B62" s="358"/>
      <c r="C62" s="349"/>
      <c r="D62" s="356"/>
      <c r="E62" s="350"/>
      <c r="F62" s="357"/>
    </row>
    <row r="63" spans="1:6" ht="14.25">
      <c r="A63" s="354"/>
      <c r="B63" s="358" t="s">
        <v>271</v>
      </c>
      <c r="C63" s="349"/>
      <c r="D63" s="356"/>
      <c r="E63" s="350"/>
      <c r="F63" s="357"/>
    </row>
    <row r="64" spans="1:6" ht="14.25">
      <c r="A64" s="354"/>
      <c r="B64" s="358"/>
      <c r="C64" s="349" t="s">
        <v>270</v>
      </c>
      <c r="D64" s="356">
        <v>4</v>
      </c>
      <c r="E64" s="432"/>
      <c r="F64" s="84">
        <f>E64*D64</f>
        <v>0</v>
      </c>
    </row>
    <row r="65" spans="1:6" ht="14.25">
      <c r="A65" s="354"/>
      <c r="B65" s="358"/>
      <c r="C65" s="349"/>
      <c r="D65" s="356"/>
      <c r="E65" s="350"/>
      <c r="F65" s="357"/>
    </row>
    <row r="66" spans="1:6" ht="14.25">
      <c r="A66" s="354"/>
      <c r="B66" s="358" t="s">
        <v>272</v>
      </c>
      <c r="C66" s="349"/>
      <c r="D66" s="356"/>
      <c r="E66" s="350"/>
      <c r="F66" s="357"/>
    </row>
    <row r="67" spans="1:6" ht="14.25">
      <c r="A67" s="354"/>
      <c r="B67" s="358"/>
      <c r="C67" s="349" t="s">
        <v>270</v>
      </c>
      <c r="D67" s="356">
        <v>4</v>
      </c>
      <c r="E67" s="432"/>
      <c r="F67" s="84">
        <f>E67*D67</f>
        <v>0</v>
      </c>
    </row>
    <row r="68" spans="1:6" ht="14.25">
      <c r="A68" s="354"/>
      <c r="B68" s="358"/>
      <c r="C68" s="349"/>
      <c r="D68" s="356"/>
      <c r="E68" s="350"/>
      <c r="F68" s="357"/>
    </row>
    <row r="69" spans="1:6" ht="14.25">
      <c r="A69" s="354"/>
      <c r="B69" s="358" t="s">
        <v>273</v>
      </c>
      <c r="C69" s="349"/>
      <c r="D69" s="356"/>
      <c r="E69" s="350"/>
      <c r="F69" s="357"/>
    </row>
    <row r="70" spans="1:6" ht="14.25">
      <c r="A70" s="354"/>
      <c r="B70" s="353"/>
      <c r="C70" s="349" t="s">
        <v>270</v>
      </c>
      <c r="D70" s="356">
        <v>2</v>
      </c>
      <c r="E70" s="432"/>
      <c r="F70" s="84">
        <f>E70*D70</f>
        <v>0</v>
      </c>
    </row>
    <row r="71" spans="1:6" ht="14.25">
      <c r="A71" s="354"/>
      <c r="B71" s="349"/>
      <c r="C71" s="349"/>
      <c r="D71" s="356"/>
      <c r="E71" s="350"/>
      <c r="F71" s="357"/>
    </row>
    <row r="72" spans="1:6" ht="14.25">
      <c r="A72" s="354"/>
      <c r="B72" s="353"/>
      <c r="C72" s="349"/>
      <c r="D72" s="356"/>
      <c r="E72" s="350"/>
      <c r="F72" s="357"/>
    </row>
    <row r="73" spans="1:6" ht="41.25" customHeight="1">
      <c r="A73" s="352">
        <v>3</v>
      </c>
      <c r="B73" s="353" t="s">
        <v>274</v>
      </c>
      <c r="C73" s="358"/>
      <c r="D73" s="356"/>
      <c r="E73" s="350"/>
      <c r="F73" s="357"/>
    </row>
    <row r="74" spans="1:6" ht="18" customHeight="1">
      <c r="A74" s="354"/>
      <c r="B74" s="420" t="s">
        <v>275</v>
      </c>
      <c r="C74" s="358"/>
      <c r="D74" s="356"/>
      <c r="E74" s="350"/>
      <c r="F74" s="357"/>
    </row>
    <row r="75" spans="1:6" ht="33.75" customHeight="1">
      <c r="A75" s="354"/>
      <c r="B75" s="440" t="s">
        <v>526</v>
      </c>
      <c r="C75" s="358"/>
      <c r="D75" s="356"/>
      <c r="E75" s="350"/>
      <c r="F75" s="357"/>
    </row>
    <row r="76" spans="1:6" ht="14.25">
      <c r="A76" s="354"/>
      <c r="B76" s="441"/>
      <c r="C76" s="421"/>
      <c r="D76" s="356"/>
      <c r="E76" s="350"/>
      <c r="F76" s="357"/>
    </row>
    <row r="77" spans="1:6" ht="14.25">
      <c r="A77" s="354"/>
      <c r="B77" s="442"/>
      <c r="C77" s="358" t="s">
        <v>276</v>
      </c>
      <c r="D77" s="356">
        <v>2</v>
      </c>
      <c r="E77" s="432"/>
      <c r="F77" s="84">
        <f>E77*D77</f>
        <v>0</v>
      </c>
    </row>
    <row r="78" spans="1:6" ht="14.25">
      <c r="A78" s="354"/>
      <c r="B78" s="349"/>
      <c r="C78" s="358"/>
      <c r="D78" s="356"/>
      <c r="E78" s="350"/>
      <c r="F78" s="357"/>
    </row>
    <row r="79" spans="1:6" ht="45.75" customHeight="1">
      <c r="A79" s="352">
        <v>4</v>
      </c>
      <c r="B79" s="353" t="s">
        <v>277</v>
      </c>
      <c r="C79" s="358"/>
      <c r="D79" s="356"/>
      <c r="E79" s="350"/>
      <c r="F79" s="357"/>
    </row>
    <row r="80" spans="1:6" ht="16.5" customHeight="1">
      <c r="A80" s="352"/>
      <c r="B80" s="443" t="s">
        <v>278</v>
      </c>
      <c r="C80" s="358"/>
      <c r="D80" s="356"/>
      <c r="E80" s="350"/>
      <c r="F80" s="357"/>
    </row>
    <row r="81" spans="1:6" ht="32.25" customHeight="1">
      <c r="A81" s="352"/>
      <c r="B81" s="440" t="s">
        <v>509</v>
      </c>
      <c r="C81" s="358"/>
      <c r="D81" s="356"/>
      <c r="E81" s="350"/>
      <c r="F81" s="357"/>
    </row>
    <row r="82" spans="1:6" ht="14.25">
      <c r="A82" s="352"/>
      <c r="B82" s="441"/>
      <c r="C82" s="421"/>
      <c r="D82" s="356"/>
      <c r="E82" s="350"/>
      <c r="F82" s="357"/>
    </row>
    <row r="83" spans="1:6" ht="14.25">
      <c r="A83" s="354"/>
      <c r="B83" s="349"/>
      <c r="C83" s="358" t="s">
        <v>279</v>
      </c>
      <c r="D83" s="356">
        <v>2</v>
      </c>
      <c r="E83" s="432"/>
      <c r="F83" s="84">
        <f>E83*D83</f>
        <v>0</v>
      </c>
    </row>
    <row r="84" spans="1:6" ht="14.25">
      <c r="A84" s="354"/>
      <c r="B84" s="349"/>
      <c r="C84" s="358"/>
      <c r="D84" s="356"/>
      <c r="E84" s="350"/>
      <c r="F84" s="357"/>
    </row>
    <row r="85" spans="1:6" ht="32.25" customHeight="1">
      <c r="A85" s="352">
        <v>5</v>
      </c>
      <c r="B85" s="353" t="s">
        <v>280</v>
      </c>
      <c r="C85" s="358"/>
      <c r="D85" s="356"/>
      <c r="E85" s="350"/>
      <c r="F85" s="357"/>
    </row>
    <row r="86" spans="1:6" ht="14.25">
      <c r="A86" s="354"/>
      <c r="B86" s="349"/>
      <c r="C86" s="358" t="s">
        <v>270</v>
      </c>
      <c r="D86" s="356">
        <v>2</v>
      </c>
      <c r="E86" s="432"/>
      <c r="F86" s="84">
        <f>E86*D86</f>
        <v>0</v>
      </c>
    </row>
    <row r="87" spans="1:6" ht="18" customHeight="1">
      <c r="A87" s="352">
        <v>6</v>
      </c>
      <c r="B87" s="354" t="s">
        <v>281</v>
      </c>
      <c r="C87" s="358"/>
      <c r="D87" s="356"/>
      <c r="E87" s="350"/>
      <c r="F87" s="357"/>
    </row>
    <row r="88" spans="1:6" ht="18.75" customHeight="1">
      <c r="A88" s="352"/>
      <c r="B88" s="444" t="s">
        <v>478</v>
      </c>
      <c r="C88" s="359"/>
      <c r="D88" s="356"/>
      <c r="E88" s="350"/>
      <c r="F88" s="357"/>
    </row>
    <row r="89" spans="1:6" ht="35.25" customHeight="1">
      <c r="A89" s="352"/>
      <c r="B89" s="440" t="s">
        <v>509</v>
      </c>
      <c r="C89" s="421"/>
      <c r="D89" s="356"/>
      <c r="E89" s="350"/>
      <c r="F89" s="357"/>
    </row>
    <row r="90" spans="1:6" ht="14.25">
      <c r="A90" s="354"/>
      <c r="B90" s="445"/>
      <c r="C90" s="358" t="s">
        <v>282</v>
      </c>
      <c r="D90" s="356">
        <v>2</v>
      </c>
      <c r="E90" s="432"/>
      <c r="F90" s="84">
        <f>E90*D90</f>
        <v>0</v>
      </c>
    </row>
    <row r="91" spans="1:6" ht="14.25">
      <c r="A91" s="354"/>
      <c r="B91" s="349"/>
      <c r="C91" s="358"/>
      <c r="D91" s="356"/>
      <c r="E91" s="350"/>
      <c r="F91" s="357"/>
    </row>
    <row r="92" spans="1:6" ht="35.25" customHeight="1">
      <c r="A92" s="352">
        <v>7</v>
      </c>
      <c r="B92" s="353" t="s">
        <v>283</v>
      </c>
      <c r="C92" s="358"/>
      <c r="D92" s="356"/>
      <c r="E92" s="350"/>
      <c r="F92" s="357"/>
    </row>
    <row r="93" spans="1:6" ht="29.25" customHeight="1">
      <c r="A93" s="352"/>
      <c r="B93" s="353" t="s">
        <v>284</v>
      </c>
      <c r="C93" s="358"/>
      <c r="D93" s="356"/>
      <c r="E93" s="350"/>
      <c r="F93" s="357"/>
    </row>
    <row r="94" spans="1:6" ht="18.75" customHeight="1">
      <c r="A94" s="352"/>
      <c r="B94" s="353" t="s">
        <v>479</v>
      </c>
      <c r="C94" s="358"/>
      <c r="D94" s="356"/>
      <c r="E94" s="350"/>
      <c r="F94" s="357"/>
    </row>
    <row r="95" spans="1:6" ht="16.5" customHeight="1">
      <c r="A95" s="354"/>
      <c r="B95" s="443" t="s">
        <v>411</v>
      </c>
      <c r="C95" s="349"/>
      <c r="D95" s="349"/>
      <c r="E95" s="349"/>
      <c r="F95" s="349"/>
    </row>
    <row r="96" spans="1:6" ht="34.5" customHeight="1">
      <c r="A96" s="354"/>
      <c r="B96" s="440" t="s">
        <v>509</v>
      </c>
      <c r="C96" s="421"/>
      <c r="D96" s="349"/>
      <c r="E96" s="349"/>
      <c r="F96" s="349"/>
    </row>
    <row r="97" spans="1:6" ht="14.25">
      <c r="A97" s="354"/>
      <c r="B97" s="349"/>
      <c r="C97" s="358" t="s">
        <v>316</v>
      </c>
      <c r="D97" s="356">
        <v>2</v>
      </c>
      <c r="E97" s="432"/>
      <c r="F97" s="84">
        <f>E97*D97</f>
        <v>0</v>
      </c>
    </row>
    <row r="98" spans="1:6" ht="14.25">
      <c r="A98" s="354"/>
      <c r="B98" s="349"/>
      <c r="C98" s="358"/>
      <c r="D98" s="356"/>
      <c r="E98" s="350"/>
      <c r="F98" s="357"/>
    </row>
    <row r="99" spans="1:6" ht="14.25">
      <c r="A99" s="354"/>
      <c r="B99" s="349"/>
      <c r="C99" s="358"/>
      <c r="D99" s="356"/>
      <c r="E99" s="350"/>
      <c r="F99" s="357"/>
    </row>
    <row r="100" spans="1:6" ht="102" customHeight="1">
      <c r="A100" s="352">
        <v>8</v>
      </c>
      <c r="B100" s="369" t="s">
        <v>285</v>
      </c>
      <c r="C100" s="358"/>
      <c r="D100" s="356"/>
      <c r="E100" s="350"/>
      <c r="F100" s="357"/>
    </row>
    <row r="101" spans="1:6" ht="14.25">
      <c r="A101" s="354"/>
      <c r="B101" s="349"/>
      <c r="C101" s="358" t="s">
        <v>317</v>
      </c>
      <c r="D101" s="356">
        <v>18</v>
      </c>
      <c r="E101" s="432"/>
      <c r="F101" s="84">
        <f>E101*D101</f>
        <v>0</v>
      </c>
    </row>
    <row r="102" spans="1:6" ht="14.25">
      <c r="A102" s="354"/>
      <c r="B102" s="349"/>
      <c r="C102" s="358" t="s">
        <v>318</v>
      </c>
      <c r="D102" s="356">
        <v>4</v>
      </c>
      <c r="E102" s="432"/>
      <c r="F102" s="84">
        <f>E102*D102</f>
        <v>0</v>
      </c>
    </row>
    <row r="103" spans="1:6" ht="14.25">
      <c r="A103" s="349"/>
      <c r="B103" s="349"/>
      <c r="C103" s="358"/>
      <c r="D103" s="356"/>
      <c r="E103" s="351"/>
      <c r="F103" s="357"/>
    </row>
    <row r="104" spans="1:6" ht="48.75" customHeight="1">
      <c r="A104" s="352">
        <v>9</v>
      </c>
      <c r="B104" s="353" t="s">
        <v>286</v>
      </c>
      <c r="C104" s="349"/>
      <c r="D104" s="349"/>
      <c r="E104" s="349"/>
      <c r="F104" s="351"/>
    </row>
    <row r="105" spans="1:6" ht="47.25" customHeight="1">
      <c r="A105" s="354"/>
      <c r="B105" s="353" t="s">
        <v>287</v>
      </c>
      <c r="C105" s="349"/>
      <c r="D105" s="349"/>
      <c r="E105" s="349"/>
      <c r="F105" s="351"/>
    </row>
    <row r="106" spans="1:6" ht="15" customHeight="1">
      <c r="A106" s="354"/>
      <c r="B106" s="420" t="s">
        <v>485</v>
      </c>
      <c r="C106" s="349"/>
      <c r="D106" s="349"/>
      <c r="E106" s="349"/>
      <c r="F106" s="351"/>
    </row>
    <row r="107" spans="1:6" ht="14.25">
      <c r="A107" s="354"/>
      <c r="B107" s="420" t="s">
        <v>484</v>
      </c>
      <c r="C107" s="349"/>
      <c r="D107" s="349"/>
      <c r="E107" s="349"/>
      <c r="F107" s="351"/>
    </row>
    <row r="108" spans="1:6" ht="14.25">
      <c r="A108" s="354"/>
      <c r="B108" s="420" t="s">
        <v>483</v>
      </c>
      <c r="C108" s="349"/>
      <c r="D108" s="349"/>
      <c r="E108" s="349"/>
      <c r="F108" s="351"/>
    </row>
    <row r="109" spans="1:6" ht="14.25">
      <c r="A109" s="354"/>
      <c r="B109" s="420" t="s">
        <v>482</v>
      </c>
      <c r="C109" s="349"/>
      <c r="D109" s="349"/>
      <c r="E109" s="349"/>
      <c r="F109" s="351"/>
    </row>
    <row r="110" spans="1:6" ht="14.25">
      <c r="A110" s="354"/>
      <c r="B110" s="420" t="s">
        <v>481</v>
      </c>
      <c r="C110" s="349"/>
      <c r="D110" s="349"/>
      <c r="E110" s="349"/>
      <c r="F110" s="351"/>
    </row>
    <row r="111" spans="1:6" ht="14.25">
      <c r="A111" s="354"/>
      <c r="B111" s="420" t="s">
        <v>480</v>
      </c>
      <c r="C111" s="349"/>
      <c r="D111" s="349"/>
      <c r="E111" s="349"/>
      <c r="F111" s="351"/>
    </row>
    <row r="112" spans="1:6" ht="14.25">
      <c r="A112" s="354"/>
      <c r="B112" s="358"/>
      <c r="C112" s="349"/>
      <c r="D112" s="349"/>
      <c r="E112" s="349"/>
      <c r="F112" s="351"/>
    </row>
    <row r="113" spans="1:6" ht="33" customHeight="1">
      <c r="A113" s="354"/>
      <c r="B113" s="440" t="s">
        <v>509</v>
      </c>
      <c r="C113" s="421"/>
      <c r="D113" s="349"/>
      <c r="E113" s="349"/>
      <c r="F113" s="351"/>
    </row>
    <row r="114" spans="1:6" ht="14.25">
      <c r="A114" s="354"/>
      <c r="B114" s="445"/>
      <c r="C114" s="349" t="s">
        <v>270</v>
      </c>
      <c r="D114" s="356">
        <v>1</v>
      </c>
      <c r="E114" s="432"/>
      <c r="F114" s="84">
        <f>E114*D114</f>
        <v>0</v>
      </c>
    </row>
    <row r="115" spans="1:6" ht="14.25">
      <c r="A115" s="349"/>
      <c r="B115" s="349"/>
      <c r="C115" s="349"/>
      <c r="D115" s="356"/>
      <c r="E115" s="350"/>
      <c r="F115" s="351"/>
    </row>
    <row r="116" spans="1:6" ht="72.75" customHeight="1">
      <c r="A116" s="352">
        <v>10</v>
      </c>
      <c r="B116" s="353" t="s">
        <v>288</v>
      </c>
      <c r="C116" s="349"/>
      <c r="D116" s="356"/>
      <c r="E116" s="349"/>
      <c r="F116" s="357"/>
    </row>
    <row r="117" spans="1:6" ht="15.75" customHeight="1">
      <c r="A117" s="354"/>
      <c r="B117" s="353" t="s">
        <v>289</v>
      </c>
      <c r="C117" s="349"/>
      <c r="D117" s="356"/>
      <c r="E117" s="349"/>
      <c r="F117" s="357"/>
    </row>
    <row r="118" spans="1:6" ht="15" customHeight="1">
      <c r="A118" s="354"/>
      <c r="B118" s="420" t="s">
        <v>486</v>
      </c>
      <c r="C118" s="349"/>
      <c r="D118" s="356"/>
      <c r="E118" s="349"/>
      <c r="F118" s="357"/>
    </row>
    <row r="119" spans="1:6" ht="14.25">
      <c r="A119" s="354"/>
      <c r="B119" s="349"/>
      <c r="C119" s="349" t="s">
        <v>140</v>
      </c>
      <c r="D119" s="356">
        <v>8</v>
      </c>
      <c r="E119" s="432"/>
      <c r="F119" s="84">
        <f>E119*D119</f>
        <v>0</v>
      </c>
    </row>
    <row r="120" spans="1:6" ht="14.25">
      <c r="A120" s="354"/>
      <c r="B120" s="353"/>
      <c r="C120" s="349"/>
      <c r="D120" s="356"/>
      <c r="E120" s="349"/>
      <c r="F120" s="357"/>
    </row>
    <row r="121" spans="1:6" ht="17.25" customHeight="1">
      <c r="A121" s="354"/>
      <c r="B121" s="420" t="s">
        <v>487</v>
      </c>
      <c r="C121" s="349"/>
      <c r="D121" s="356"/>
      <c r="E121" s="349"/>
      <c r="F121" s="357"/>
    </row>
    <row r="122" spans="1:6" ht="14.25">
      <c r="A122" s="354"/>
      <c r="B122" s="349"/>
      <c r="C122" s="349" t="s">
        <v>23</v>
      </c>
      <c r="D122" s="356">
        <v>1</v>
      </c>
      <c r="E122" s="432"/>
      <c r="F122" s="84">
        <f>E122*D122</f>
        <v>0</v>
      </c>
    </row>
    <row r="123" spans="1:6" ht="14.25">
      <c r="A123" s="354"/>
      <c r="B123" s="349"/>
      <c r="C123" s="349"/>
      <c r="D123" s="356"/>
      <c r="E123" s="350"/>
      <c r="F123" s="360"/>
    </row>
    <row r="124" spans="1:6" ht="46.5" customHeight="1">
      <c r="A124" s="352">
        <v>11</v>
      </c>
      <c r="B124" s="369" t="s">
        <v>290</v>
      </c>
      <c r="C124" s="358"/>
      <c r="D124" s="356"/>
      <c r="E124" s="350"/>
      <c r="F124" s="357"/>
    </row>
    <row r="125" spans="1:6" ht="14.25">
      <c r="A125" s="354"/>
      <c r="B125" s="349"/>
      <c r="C125" s="358" t="s">
        <v>291</v>
      </c>
      <c r="D125" s="356">
        <v>4</v>
      </c>
      <c r="E125" s="432"/>
      <c r="F125" s="84">
        <f>E125*D125</f>
        <v>0</v>
      </c>
    </row>
    <row r="126" spans="1:6" ht="14.25">
      <c r="A126" s="354"/>
      <c r="B126" s="349"/>
      <c r="C126" s="358"/>
      <c r="D126" s="356"/>
      <c r="E126" s="350"/>
      <c r="F126" s="357"/>
    </row>
    <row r="127" spans="1:6" ht="61.5" customHeight="1">
      <c r="A127" s="352">
        <v>12</v>
      </c>
      <c r="B127" s="353" t="s">
        <v>292</v>
      </c>
      <c r="C127" s="358"/>
      <c r="D127" s="356"/>
      <c r="E127" s="350"/>
      <c r="F127" s="357"/>
    </row>
    <row r="128" spans="1:6" ht="14.25">
      <c r="A128" s="354"/>
      <c r="B128" s="349"/>
      <c r="C128" s="358" t="s">
        <v>291</v>
      </c>
      <c r="D128" s="356">
        <v>4</v>
      </c>
      <c r="E128" s="432"/>
      <c r="F128" s="84">
        <f>E128*D128</f>
        <v>0</v>
      </c>
    </row>
    <row r="129" spans="1:6" ht="14.25">
      <c r="A129" s="354"/>
      <c r="B129" s="349"/>
      <c r="C129" s="358"/>
      <c r="D129" s="356"/>
      <c r="E129" s="350"/>
      <c r="F129" s="357"/>
    </row>
    <row r="130" spans="1:6" ht="48" customHeight="1">
      <c r="A130" s="352">
        <v>13</v>
      </c>
      <c r="B130" s="353" t="s">
        <v>488</v>
      </c>
      <c r="C130" s="358"/>
      <c r="D130" s="356"/>
      <c r="E130" s="350"/>
      <c r="F130" s="357"/>
    </row>
    <row r="131" spans="1:6" ht="14.25">
      <c r="A131" s="354"/>
      <c r="B131" s="349"/>
      <c r="C131" s="358"/>
      <c r="D131" s="356"/>
      <c r="E131" s="350"/>
      <c r="F131" s="357"/>
    </row>
    <row r="132" spans="1:6" ht="14.25">
      <c r="A132" s="354"/>
      <c r="B132" s="349"/>
      <c r="C132" s="358" t="s">
        <v>291</v>
      </c>
      <c r="D132" s="356">
        <v>4</v>
      </c>
      <c r="E132" s="432"/>
      <c r="F132" s="84">
        <f>E132*D132</f>
        <v>0</v>
      </c>
    </row>
    <row r="133" spans="1:6" ht="14.25">
      <c r="A133" s="354"/>
      <c r="B133" s="349"/>
      <c r="C133" s="358"/>
      <c r="D133" s="356"/>
      <c r="E133" s="350"/>
      <c r="F133" s="357"/>
    </row>
    <row r="134" spans="1:6" ht="14.25">
      <c r="A134" s="354"/>
      <c r="B134" s="349"/>
      <c r="C134" s="358"/>
      <c r="D134" s="356"/>
      <c r="E134" s="350"/>
      <c r="F134" s="357"/>
    </row>
    <row r="135" spans="1:6" ht="20.25" customHeight="1">
      <c r="A135" s="352">
        <v>14</v>
      </c>
      <c r="B135" s="349" t="s">
        <v>293</v>
      </c>
      <c r="C135" s="358"/>
      <c r="D135" s="356"/>
      <c r="E135" s="350"/>
      <c r="F135" s="357"/>
    </row>
    <row r="136" spans="1:6" ht="14.25">
      <c r="A136" s="354"/>
      <c r="B136" s="349"/>
      <c r="C136" s="358" t="s">
        <v>291</v>
      </c>
      <c r="D136" s="356">
        <v>4</v>
      </c>
      <c r="E136" s="432"/>
      <c r="F136" s="84">
        <f>E136*D136</f>
        <v>0</v>
      </c>
    </row>
    <row r="137" spans="1:6" ht="14.25">
      <c r="A137" s="354"/>
      <c r="B137" s="349"/>
      <c r="C137" s="358"/>
      <c r="D137" s="356"/>
      <c r="E137" s="350"/>
      <c r="F137" s="357"/>
    </row>
    <row r="138" spans="1:6" ht="31.5" customHeight="1">
      <c r="A138" s="352">
        <v>15</v>
      </c>
      <c r="B138" s="369" t="s">
        <v>294</v>
      </c>
      <c r="C138" s="358"/>
      <c r="D138" s="356"/>
      <c r="E138" s="350"/>
      <c r="F138" s="357"/>
    </row>
    <row r="139" spans="1:6" ht="30" customHeight="1">
      <c r="A139" s="354"/>
      <c r="B139" s="353" t="s">
        <v>295</v>
      </c>
      <c r="C139" s="358"/>
      <c r="D139" s="356"/>
      <c r="E139" s="350"/>
      <c r="F139" s="357"/>
    </row>
    <row r="140" spans="1:6" ht="14.25">
      <c r="A140" s="354"/>
      <c r="B140" s="349"/>
      <c r="C140" s="358" t="s">
        <v>296</v>
      </c>
      <c r="D140" s="356">
        <v>1</v>
      </c>
      <c r="E140" s="432"/>
      <c r="F140" s="84">
        <f>E140*D140</f>
        <v>0</v>
      </c>
    </row>
    <row r="141" spans="1:6" ht="14.25">
      <c r="A141" s="354"/>
      <c r="B141" s="349"/>
      <c r="C141" s="358"/>
      <c r="D141" s="356"/>
      <c r="E141" s="350"/>
      <c r="F141" s="357"/>
    </row>
    <row r="142" spans="1:6" ht="33" customHeight="1">
      <c r="A142" s="352">
        <v>16</v>
      </c>
      <c r="B142" s="369" t="s">
        <v>297</v>
      </c>
      <c r="C142" s="349"/>
      <c r="D142" s="356"/>
      <c r="E142" s="370"/>
      <c r="F142" s="370"/>
    </row>
    <row r="143" spans="1:6" ht="14.25">
      <c r="A143" s="371"/>
      <c r="B143" s="369"/>
      <c r="C143" s="349" t="s">
        <v>291</v>
      </c>
      <c r="D143" s="356">
        <v>8</v>
      </c>
      <c r="E143" s="432"/>
      <c r="F143" s="84">
        <f>E143*D143</f>
        <v>0</v>
      </c>
    </row>
    <row r="144" spans="1:6" ht="14.25">
      <c r="A144" s="354"/>
      <c r="B144" s="349"/>
      <c r="C144" s="349"/>
      <c r="D144" s="356"/>
      <c r="E144" s="350"/>
      <c r="F144" s="357"/>
    </row>
    <row r="145" spans="1:6" ht="14.25">
      <c r="A145" s="354"/>
      <c r="B145" s="349"/>
      <c r="C145" s="361"/>
      <c r="D145" s="362"/>
      <c r="E145" s="363"/>
      <c r="F145" s="364"/>
    </row>
    <row r="146" spans="1:6" ht="14.25">
      <c r="A146" s="354"/>
      <c r="B146" s="420" t="s">
        <v>527</v>
      </c>
      <c r="C146" s="349"/>
      <c r="D146" s="356"/>
      <c r="E146" s="350"/>
      <c r="F146" s="357"/>
    </row>
    <row r="147" spans="1:6" ht="14.25">
      <c r="A147" s="354"/>
      <c r="B147" s="420" t="s">
        <v>528</v>
      </c>
      <c r="C147" s="349" t="s">
        <v>261</v>
      </c>
      <c r="D147" s="356"/>
      <c r="E147" s="350"/>
      <c r="F147" s="357">
        <f>SUM(F47:F146)</f>
        <v>0</v>
      </c>
    </row>
    <row r="148" spans="1:6" ht="14.25">
      <c r="A148" s="349"/>
      <c r="B148" s="349"/>
      <c r="C148" s="349"/>
      <c r="D148" s="356"/>
      <c r="E148" s="349"/>
      <c r="F148" s="356"/>
    </row>
    <row r="149" spans="1:6" ht="15.75" thickBot="1">
      <c r="A149" s="348" t="s">
        <v>298</v>
      </c>
      <c r="B149" s="349"/>
      <c r="C149" s="349"/>
      <c r="D149" s="356"/>
      <c r="E149" s="349"/>
      <c r="F149" s="356"/>
    </row>
    <row r="150" spans="1:6" ht="15.75" thickBot="1">
      <c r="A150" s="372" t="s">
        <v>299</v>
      </c>
      <c r="B150" s="373"/>
      <c r="C150" s="373"/>
      <c r="D150" s="373"/>
      <c r="E150" s="373"/>
      <c r="F150" s="373"/>
    </row>
    <row r="151" spans="1:6" ht="14.25">
      <c r="A151" s="349"/>
      <c r="B151" s="349"/>
      <c r="C151" s="349"/>
      <c r="D151" s="356"/>
      <c r="E151" s="349"/>
      <c r="F151" s="356"/>
    </row>
    <row r="152" spans="1:6" ht="14.25">
      <c r="A152" s="349"/>
      <c r="B152" s="351" t="s">
        <v>244</v>
      </c>
      <c r="C152" s="349"/>
      <c r="D152" s="356"/>
      <c r="E152" s="349"/>
      <c r="F152" s="357">
        <f>F38</f>
        <v>0</v>
      </c>
    </row>
    <row r="153" spans="1:6" ht="14.25">
      <c r="A153" s="349"/>
      <c r="B153" s="349" t="s">
        <v>262</v>
      </c>
      <c r="C153" s="349"/>
      <c r="D153" s="356"/>
      <c r="E153" s="349"/>
      <c r="F153" s="357">
        <f>F147</f>
        <v>0</v>
      </c>
    </row>
    <row r="154" spans="1:6" ht="14.25">
      <c r="A154" s="349"/>
      <c r="B154" s="374"/>
      <c r="C154" s="361"/>
      <c r="D154" s="362"/>
      <c r="E154" s="361"/>
      <c r="F154" s="364"/>
    </row>
    <row r="155" spans="1:6" ht="15" thickBot="1">
      <c r="A155" s="349"/>
      <c r="B155" s="349"/>
      <c r="C155" s="349"/>
      <c r="D155" s="356"/>
      <c r="E155" s="349"/>
      <c r="F155" s="356"/>
    </row>
    <row r="156" spans="1:6" ht="15" thickBot="1">
      <c r="A156" s="375"/>
      <c r="B156" s="373"/>
      <c r="C156" s="376" t="s">
        <v>300</v>
      </c>
      <c r="D156" s="373"/>
      <c r="E156" s="373"/>
      <c r="F156" s="377">
        <f>SUM(F152:F155)</f>
        <v>0</v>
      </c>
    </row>
    <row r="157" spans="1:6" ht="14.25">
      <c r="A157" s="349"/>
      <c r="B157" s="349"/>
      <c r="C157" s="423"/>
      <c r="D157" s="424"/>
      <c r="E157" s="425"/>
      <c r="F157" s="426"/>
    </row>
    <row r="158" spans="1:6" ht="14.25">
      <c r="A158" s="349"/>
      <c r="B158" s="349"/>
      <c r="C158" s="349"/>
      <c r="D158" s="356"/>
      <c r="E158" s="349"/>
      <c r="F158" s="349"/>
    </row>
    <row r="159" spans="1:6" ht="14.25">
      <c r="A159" s="349"/>
      <c r="B159" s="349"/>
      <c r="C159" s="358"/>
      <c r="D159" s="356"/>
      <c r="E159" s="349"/>
      <c r="F159" s="357"/>
    </row>
    <row r="160" spans="1:6" ht="14.25">
      <c r="A160" s="349"/>
      <c r="B160" s="349"/>
      <c r="C160" s="349"/>
      <c r="D160" s="356"/>
      <c r="E160" s="349"/>
      <c r="F160" s="349"/>
    </row>
    <row r="161" spans="1:6" ht="14.25">
      <c r="A161" s="349"/>
      <c r="B161" s="349"/>
      <c r="C161" s="349"/>
      <c r="D161" s="356"/>
      <c r="E161" s="349"/>
      <c r="F161" s="349"/>
    </row>
    <row r="162" spans="2:6" ht="14.25">
      <c r="B162" s="349"/>
      <c r="C162" s="349"/>
      <c r="D162" s="356"/>
      <c r="E162" s="349"/>
      <c r="F162" s="349"/>
    </row>
    <row r="163" spans="1:6" ht="14.25">
      <c r="A163" s="349"/>
      <c r="B163" s="349"/>
      <c r="C163" s="349"/>
      <c r="D163" s="356"/>
      <c r="E163" s="349"/>
      <c r="F163" s="349"/>
    </row>
    <row r="164" spans="1:6" ht="14.25">
      <c r="A164" s="349"/>
      <c r="B164" s="349"/>
      <c r="C164" s="349"/>
      <c r="D164" s="356"/>
      <c r="E164" s="349"/>
      <c r="F164" s="349"/>
    </row>
    <row r="165" spans="1:6" ht="14.25">
      <c r="A165" s="349"/>
      <c r="B165" s="349"/>
      <c r="C165" s="349"/>
      <c r="D165" s="356"/>
      <c r="E165" s="349"/>
      <c r="F165" s="349"/>
    </row>
  </sheetData>
  <sheetProtection password="CC1A" sheet="1"/>
  <mergeCells count="3">
    <mergeCell ref="A1:F5"/>
    <mergeCell ref="E7:F7"/>
    <mergeCell ref="B54:C54"/>
  </mergeCell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tabColor theme="1" tint="0.24998000264167786"/>
  </sheetPr>
  <dimension ref="A1:G32"/>
  <sheetViews>
    <sheetView showGridLines="0" showZeros="0" zoomScalePageLayoutView="0" workbookViewId="0" topLeftCell="A1">
      <selection activeCell="C35" sqref="C35"/>
    </sheetView>
  </sheetViews>
  <sheetFormatPr defaultColWidth="8.8515625" defaultRowHeight="12.75"/>
  <cols>
    <col min="1" max="1" width="7.28125" style="60" customWidth="1"/>
    <col min="2" max="2" width="31.8515625" style="60" customWidth="1"/>
    <col min="3" max="3" width="21.00390625" style="60" customWidth="1"/>
    <col min="4" max="4" width="4.28125" style="60" customWidth="1"/>
    <col min="5" max="5" width="2.7109375" style="60" customWidth="1"/>
    <col min="6" max="6" width="14.7109375" style="238" customWidth="1"/>
    <col min="7" max="7" width="7.28125" style="60" customWidth="1"/>
    <col min="8" max="16384" width="8.8515625" style="60" customWidth="1"/>
  </cols>
  <sheetData>
    <row r="1" spans="1:7" ht="14.25">
      <c r="A1" s="139"/>
      <c r="B1" s="139"/>
      <c r="C1" s="79"/>
      <c r="D1" s="173"/>
      <c r="E1" s="83"/>
      <c r="F1" s="206"/>
      <c r="G1" s="135"/>
    </row>
    <row r="2" spans="1:7" ht="14.25">
      <c r="A2" s="139"/>
      <c r="B2" s="139"/>
      <c r="C2" s="79"/>
      <c r="D2" s="173"/>
      <c r="E2" s="83"/>
      <c r="F2" s="206"/>
      <c r="G2" s="135"/>
    </row>
    <row r="3" spans="1:7" ht="15" customHeight="1">
      <c r="A3" s="139"/>
      <c r="B3" s="139"/>
      <c r="C3" s="79"/>
      <c r="D3" s="173"/>
      <c r="E3" s="83"/>
      <c r="F3" s="206"/>
      <c r="G3" s="135"/>
    </row>
    <row r="4" spans="1:7" ht="15" customHeight="1">
      <c r="A4" s="139"/>
      <c r="B4" s="139"/>
      <c r="C4" s="79"/>
      <c r="D4" s="173"/>
      <c r="E4" s="83"/>
      <c r="F4" s="206"/>
      <c r="G4" s="135"/>
    </row>
    <row r="5" spans="1:7" ht="8.25" customHeight="1" thickBot="1">
      <c r="A5" s="139"/>
      <c r="B5" s="82"/>
      <c r="C5" s="82"/>
      <c r="D5" s="173"/>
      <c r="E5" s="83"/>
      <c r="F5" s="206"/>
      <c r="G5" s="135"/>
    </row>
    <row r="6" spans="1:7" ht="21" customHeight="1" thickBot="1">
      <c r="A6" s="239"/>
      <c r="B6" s="475" t="s">
        <v>529</v>
      </c>
      <c r="C6" s="475"/>
      <c r="D6" s="240"/>
      <c r="E6" s="241"/>
      <c r="F6" s="378"/>
      <c r="G6" s="379"/>
    </row>
    <row r="7" spans="1:7" ht="15" customHeight="1">
      <c r="A7" s="139"/>
      <c r="B7" s="466"/>
      <c r="C7" s="466"/>
      <c r="D7" s="173"/>
      <c r="E7" s="83"/>
      <c r="F7" s="206"/>
      <c r="G7" s="135"/>
    </row>
    <row r="8" spans="1:7" ht="15">
      <c r="A8" s="242" t="s">
        <v>19</v>
      </c>
      <c r="B8" s="468" t="s">
        <v>18</v>
      </c>
      <c r="C8" s="468"/>
      <c r="D8" s="173"/>
      <c r="E8" s="83"/>
      <c r="F8" s="232">
        <f>REKAPITULACIJA!F12</f>
        <v>0</v>
      </c>
      <c r="G8" s="135"/>
    </row>
    <row r="9" spans="1:7" ht="15">
      <c r="A9" s="242" t="s">
        <v>20</v>
      </c>
      <c r="B9" s="194" t="s">
        <v>21</v>
      </c>
      <c r="C9" s="194"/>
      <c r="D9" s="173"/>
      <c r="E9" s="83"/>
      <c r="F9" s="232">
        <f>REKAPITULACIJA!F20</f>
        <v>0</v>
      </c>
      <c r="G9" s="135"/>
    </row>
    <row r="10" spans="1:7" ht="15">
      <c r="A10" s="242" t="s">
        <v>111</v>
      </c>
      <c r="B10" s="194" t="s">
        <v>112</v>
      </c>
      <c r="C10" s="194"/>
      <c r="D10" s="173"/>
      <c r="E10" s="83"/>
      <c r="F10" s="380">
        <f>TROSKOVNIK!H127</f>
        <v>0</v>
      </c>
      <c r="G10" s="135"/>
    </row>
    <row r="11" spans="1:7" ht="15">
      <c r="A11" s="242" t="s">
        <v>113</v>
      </c>
      <c r="B11" s="468" t="s">
        <v>115</v>
      </c>
      <c r="C11" s="468"/>
      <c r="D11" s="173"/>
      <c r="E11" s="83"/>
      <c r="F11" s="381">
        <f>TROSKOVNIK_D!F133</f>
        <v>0</v>
      </c>
      <c r="G11" s="135"/>
    </row>
    <row r="12" spans="1:7" ht="15">
      <c r="A12" s="242" t="s">
        <v>114</v>
      </c>
      <c r="B12" s="468" t="s">
        <v>116</v>
      </c>
      <c r="C12" s="468"/>
      <c r="D12" s="173"/>
      <c r="E12" s="83"/>
      <c r="F12" s="382">
        <f>TROSKOVNIK_E!F156</f>
        <v>0</v>
      </c>
      <c r="G12" s="135"/>
    </row>
    <row r="13" spans="1:7" ht="15.75" thickBot="1">
      <c r="A13" s="242"/>
      <c r="B13" s="194"/>
      <c r="C13" s="194"/>
      <c r="D13" s="243"/>
      <c r="E13" s="244"/>
      <c r="F13" s="235"/>
      <c r="G13" s="135"/>
    </row>
    <row r="14" spans="1:7" ht="21.75" customHeight="1" thickBot="1">
      <c r="A14" s="239"/>
      <c r="B14" s="475" t="s">
        <v>534</v>
      </c>
      <c r="C14" s="475"/>
      <c r="D14" s="240"/>
      <c r="E14" s="241"/>
      <c r="F14" s="383">
        <f>SUM(F8:F13)</f>
        <v>0</v>
      </c>
      <c r="G14" s="384"/>
    </row>
    <row r="15" spans="1:6" ht="15.75" thickBot="1">
      <c r="A15" s="249"/>
      <c r="B15" s="194"/>
      <c r="C15" s="254"/>
      <c r="D15" s="210"/>
      <c r="E15" s="236"/>
      <c r="F15" s="232"/>
    </row>
    <row r="16" spans="1:7" ht="21.75" customHeight="1" thickBot="1">
      <c r="A16" s="239"/>
      <c r="B16" s="475" t="s">
        <v>533</v>
      </c>
      <c r="C16" s="475"/>
      <c r="D16" s="240"/>
      <c r="E16" s="241"/>
      <c r="F16" s="383">
        <f>F14*0.25</f>
        <v>0</v>
      </c>
      <c r="G16" s="384"/>
    </row>
    <row r="17" spans="1:6" ht="15.75" thickBot="1">
      <c r="A17" s="249"/>
      <c r="B17" s="194"/>
      <c r="C17" s="254"/>
      <c r="D17" s="210"/>
      <c r="E17" s="236"/>
      <c r="F17" s="232"/>
    </row>
    <row r="18" spans="1:7" ht="21.75" customHeight="1" thickBot="1">
      <c r="A18" s="239"/>
      <c r="B18" s="475" t="s">
        <v>535</v>
      </c>
      <c r="C18" s="475"/>
      <c r="D18" s="240"/>
      <c r="E18" s="241"/>
      <c r="F18" s="383">
        <f>SUM(F14:F17)</f>
        <v>0</v>
      </c>
      <c r="G18" s="384"/>
    </row>
    <row r="19" spans="1:6" ht="15">
      <c r="A19" s="249"/>
      <c r="B19" s="194"/>
      <c r="C19" s="254"/>
      <c r="D19" s="210"/>
      <c r="E19" s="236"/>
      <c r="F19" s="232"/>
    </row>
    <row r="20" spans="1:7" ht="15">
      <c r="A20" s="427"/>
      <c r="B20" s="194"/>
      <c r="C20" s="428"/>
      <c r="D20" s="207"/>
      <c r="E20" s="429"/>
      <c r="F20" s="430"/>
      <c r="G20" s="152"/>
    </row>
    <row r="21" spans="1:6" ht="15">
      <c r="A21" s="427"/>
      <c r="B21" s="431"/>
      <c r="F21" s="385"/>
    </row>
    <row r="22" spans="1:7" ht="14.25">
      <c r="A22" s="446" t="s">
        <v>531</v>
      </c>
      <c r="B22" s="447"/>
      <c r="C22" s="446"/>
      <c r="D22" s="446" t="s">
        <v>530</v>
      </c>
      <c r="E22" s="446"/>
      <c r="F22" s="448"/>
      <c r="G22" s="446"/>
    </row>
    <row r="23" spans="1:7" ht="14.25">
      <c r="A23" s="447"/>
      <c r="B23" s="447"/>
      <c r="C23" s="446"/>
      <c r="D23" s="446"/>
      <c r="E23" s="446"/>
      <c r="F23" s="448"/>
      <c r="G23" s="446"/>
    </row>
    <row r="24" spans="1:7" ht="14.25">
      <c r="A24" s="447"/>
      <c r="B24" s="447"/>
      <c r="C24" s="446"/>
      <c r="D24" s="446"/>
      <c r="E24" s="446"/>
      <c r="F24" s="448"/>
      <c r="G24" s="446"/>
    </row>
    <row r="25" spans="1:7" ht="14.25">
      <c r="A25" s="447"/>
      <c r="B25" s="447"/>
      <c r="C25" s="446"/>
      <c r="D25" s="446"/>
      <c r="E25" s="446"/>
      <c r="F25" s="448"/>
      <c r="G25" s="446"/>
    </row>
    <row r="26" spans="1:7" ht="14.25">
      <c r="A26" s="447"/>
      <c r="B26" s="447"/>
      <c r="C26" s="446"/>
      <c r="D26" s="446"/>
      <c r="E26" s="446"/>
      <c r="F26" s="448"/>
      <c r="G26" s="446"/>
    </row>
    <row r="27" spans="1:7" ht="14.25">
      <c r="A27" s="447"/>
      <c r="B27" s="447"/>
      <c r="C27" s="446"/>
      <c r="D27" s="446"/>
      <c r="E27" s="446"/>
      <c r="F27" s="448"/>
      <c r="G27" s="446"/>
    </row>
    <row r="28" spans="1:7" ht="14.25">
      <c r="A28" s="446"/>
      <c r="B28" s="446"/>
      <c r="C28" s="446"/>
      <c r="D28" s="446"/>
      <c r="E28" s="446"/>
      <c r="F28" s="449"/>
      <c r="G28" s="446"/>
    </row>
    <row r="29" spans="1:7" ht="14.25">
      <c r="A29" s="446"/>
      <c r="B29" s="446"/>
      <c r="C29" s="446"/>
      <c r="D29" s="446"/>
      <c r="E29" s="446"/>
      <c r="F29" s="449"/>
      <c r="G29" s="446"/>
    </row>
    <row r="30" spans="1:7" ht="14.25">
      <c r="A30" s="446"/>
      <c r="B30" s="446"/>
      <c r="C30" s="446"/>
      <c r="D30" s="446"/>
      <c r="E30" s="446"/>
      <c r="F30" s="449"/>
      <c r="G30" s="446"/>
    </row>
    <row r="31" spans="1:7" ht="14.25">
      <c r="A31" s="446"/>
      <c r="B31" s="446"/>
      <c r="C31" s="446"/>
      <c r="D31" s="446"/>
      <c r="E31" s="446"/>
      <c r="F31" s="449"/>
      <c r="G31" s="446"/>
    </row>
    <row r="32" spans="1:7" ht="14.25">
      <c r="A32" s="450"/>
      <c r="B32" s="450"/>
      <c r="C32" s="450"/>
      <c r="D32" s="450"/>
      <c r="E32" s="450"/>
      <c r="F32" s="451"/>
      <c r="G32" s="450"/>
    </row>
  </sheetData>
  <sheetProtection password="CC1A" sheet="1"/>
  <mergeCells count="8">
    <mergeCell ref="B16:C16"/>
    <mergeCell ref="B18:C18"/>
    <mergeCell ref="B14:C14"/>
    <mergeCell ref="B6:C6"/>
    <mergeCell ref="B7:C7"/>
    <mergeCell ref="B8:C8"/>
    <mergeCell ref="B11:C11"/>
    <mergeCell ref="B12:C12"/>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rgb="FFFF0000"/>
  </sheetPr>
  <dimension ref="A5:F37"/>
  <sheetViews>
    <sheetView showGridLines="0" zoomScalePageLayoutView="0" workbookViewId="0" topLeftCell="A1">
      <selection activeCell="A1" sqref="A1"/>
    </sheetView>
  </sheetViews>
  <sheetFormatPr defaultColWidth="8.8515625" defaultRowHeight="12.75"/>
  <cols>
    <col min="1" max="1" width="8.8515625" style="60" customWidth="1"/>
    <col min="2" max="2" width="53.00390625" style="65" customWidth="1"/>
    <col min="3" max="3" width="4.421875" style="60" customWidth="1"/>
    <col min="4" max="4" width="9.140625" style="60" customWidth="1"/>
    <col min="5" max="5" width="8.7109375" style="60" customWidth="1"/>
    <col min="6" max="16384" width="8.8515625" style="60" customWidth="1"/>
  </cols>
  <sheetData>
    <row r="5" spans="1:5" ht="15">
      <c r="A5" s="145"/>
      <c r="B5" s="146"/>
      <c r="C5" s="147"/>
      <c r="D5" s="148"/>
      <c r="E5" s="147"/>
    </row>
    <row r="6" spans="1:5" ht="15">
      <c r="A6" s="145"/>
      <c r="B6" s="146"/>
      <c r="C6" s="147"/>
      <c r="D6" s="148"/>
      <c r="E6" s="147"/>
    </row>
    <row r="7" spans="1:6" ht="15.75">
      <c r="A7" s="149"/>
      <c r="B7" s="452" t="s">
        <v>106</v>
      </c>
      <c r="C7" s="452"/>
      <c r="D7" s="150"/>
      <c r="E7" s="151"/>
      <c r="F7" s="152"/>
    </row>
    <row r="8" spans="1:5" ht="15">
      <c r="A8" s="145"/>
      <c r="B8" s="146"/>
      <c r="C8" s="147"/>
      <c r="D8" s="148"/>
      <c r="E8" s="147"/>
    </row>
    <row r="9" spans="1:5" ht="15">
      <c r="A9" s="145"/>
      <c r="B9" s="146"/>
      <c r="C9" s="147"/>
      <c r="D9" s="148"/>
      <c r="E9" s="147"/>
    </row>
    <row r="10" spans="1:5" ht="15">
      <c r="A10" s="149"/>
      <c r="B10" s="153"/>
      <c r="C10" s="154"/>
      <c r="D10" s="155"/>
      <c r="E10" s="154"/>
    </row>
    <row r="11" spans="1:5" ht="15">
      <c r="A11" s="30"/>
      <c r="B11" s="31"/>
      <c r="C11" s="156"/>
      <c r="D11" s="157"/>
      <c r="E11" s="156"/>
    </row>
    <row r="12" spans="1:5" ht="18.75" customHeight="1">
      <c r="A12" s="32"/>
      <c r="B12" s="33"/>
      <c r="C12" s="29"/>
      <c r="D12" s="29"/>
      <c r="E12" s="29"/>
    </row>
    <row r="13" spans="1:5" ht="15">
      <c r="A13" s="32"/>
      <c r="B13" s="33"/>
      <c r="C13" s="158"/>
      <c r="D13" s="159"/>
      <c r="E13" s="29"/>
    </row>
    <row r="14" spans="1:5" ht="15" customHeight="1">
      <c r="A14" s="32"/>
      <c r="B14" s="31"/>
      <c r="C14" s="158"/>
      <c r="D14" s="159"/>
      <c r="E14" s="29"/>
    </row>
    <row r="15" spans="1:5" ht="15">
      <c r="A15" s="32"/>
      <c r="B15" s="33"/>
      <c r="C15" s="158"/>
      <c r="D15" s="159"/>
      <c r="E15" s="29"/>
    </row>
    <row r="16" spans="1:5" ht="15">
      <c r="A16" s="33"/>
      <c r="B16" s="33"/>
      <c r="C16" s="156"/>
      <c r="D16" s="157"/>
      <c r="E16" s="156"/>
    </row>
    <row r="17" spans="1:5" ht="14.25" customHeight="1">
      <c r="A17" s="30"/>
      <c r="B17" s="31"/>
      <c r="C17" s="156"/>
      <c r="D17" s="157"/>
      <c r="E17" s="156"/>
    </row>
    <row r="18" spans="1:5" ht="15" customHeight="1">
      <c r="A18" s="32"/>
      <c r="B18" s="33"/>
      <c r="C18" s="156"/>
      <c r="D18" s="157"/>
      <c r="E18" s="156"/>
    </row>
    <row r="19" spans="1:5" ht="15" customHeight="1">
      <c r="A19" s="32"/>
      <c r="B19" s="33"/>
      <c r="C19" s="156"/>
      <c r="D19" s="157"/>
      <c r="E19" s="156"/>
    </row>
    <row r="20" spans="1:5" ht="15.75" customHeight="1">
      <c r="A20" s="30"/>
      <c r="B20" s="29"/>
      <c r="C20" s="156"/>
      <c r="D20" s="157"/>
      <c r="E20" s="156"/>
    </row>
    <row r="21" spans="1:5" ht="18" customHeight="1">
      <c r="A21" s="32"/>
      <c r="B21" s="36"/>
      <c r="C21" s="156"/>
      <c r="D21" s="157"/>
      <c r="E21" s="156"/>
    </row>
    <row r="22" spans="1:5" ht="18" customHeight="1">
      <c r="A22" s="32"/>
      <c r="B22" s="34"/>
      <c r="C22" s="156"/>
      <c r="D22" s="157"/>
      <c r="E22" s="156"/>
    </row>
    <row r="23" spans="1:5" ht="18" customHeight="1">
      <c r="A23" s="32"/>
      <c r="B23" s="34"/>
      <c r="C23" s="156"/>
      <c r="D23" s="157"/>
      <c r="E23" s="156"/>
    </row>
    <row r="24" spans="1:5" ht="18" customHeight="1">
      <c r="A24" s="32"/>
      <c r="B24" s="31"/>
      <c r="C24" s="156"/>
      <c r="D24" s="157"/>
      <c r="E24" s="156"/>
    </row>
    <row r="25" spans="1:5" ht="18" customHeight="1">
      <c r="A25" s="30"/>
      <c r="B25" s="34"/>
      <c r="C25" s="156"/>
      <c r="D25" s="157"/>
      <c r="E25" s="156"/>
    </row>
    <row r="26" spans="1:5" ht="18" customHeight="1">
      <c r="A26" s="30"/>
      <c r="B26" s="33"/>
      <c r="C26" s="156"/>
      <c r="D26" s="157"/>
      <c r="E26" s="156"/>
    </row>
    <row r="27" spans="1:5" ht="18" customHeight="1">
      <c r="A27" s="32"/>
      <c r="B27" s="31"/>
      <c r="C27" s="160"/>
      <c r="D27" s="161"/>
      <c r="E27" s="162"/>
    </row>
    <row r="28" spans="1:5" ht="15">
      <c r="A28" s="30"/>
      <c r="B28" s="34"/>
      <c r="C28" s="156"/>
      <c r="D28" s="157"/>
      <c r="E28" s="156"/>
    </row>
    <row r="29" spans="1:5" ht="19.5" customHeight="1">
      <c r="A29" s="32"/>
      <c r="B29" s="34"/>
      <c r="C29" s="156"/>
      <c r="D29" s="157"/>
      <c r="E29" s="156"/>
    </row>
    <row r="30" spans="1:5" ht="19.5" customHeight="1">
      <c r="A30" s="30"/>
      <c r="B30" s="31"/>
      <c r="C30" s="156"/>
      <c r="D30" s="157"/>
      <c r="E30" s="156"/>
    </row>
    <row r="31" spans="1:5" ht="19.5" customHeight="1">
      <c r="A31" s="30"/>
      <c r="B31" s="31"/>
      <c r="C31" s="156"/>
      <c r="D31" s="157"/>
      <c r="E31" s="156"/>
    </row>
    <row r="32" spans="1:5" ht="19.5" customHeight="1">
      <c r="A32" s="30"/>
      <c r="B32" s="35"/>
      <c r="C32" s="156"/>
      <c r="D32" s="157"/>
      <c r="E32" s="156"/>
    </row>
    <row r="33" spans="1:5" ht="15">
      <c r="A33" s="30"/>
      <c r="B33" s="31"/>
      <c r="C33" s="156"/>
      <c r="D33" s="157"/>
      <c r="E33" s="156"/>
    </row>
    <row r="34" spans="1:5" ht="15">
      <c r="A34" s="30"/>
      <c r="B34" s="31"/>
      <c r="C34" s="156"/>
      <c r="D34" s="157"/>
      <c r="E34" s="156"/>
    </row>
    <row r="35" spans="1:5" ht="15">
      <c r="A35" s="30"/>
      <c r="B35" s="34"/>
      <c r="C35" s="156"/>
      <c r="D35" s="157"/>
      <c r="E35" s="156"/>
    </row>
    <row r="36" spans="1:5" ht="15">
      <c r="A36" s="163"/>
      <c r="B36" s="164"/>
      <c r="C36" s="165"/>
      <c r="D36" s="166"/>
      <c r="E36" s="165"/>
    </row>
    <row r="37" spans="1:5" ht="15">
      <c r="A37" s="163"/>
      <c r="B37" s="164"/>
      <c r="C37" s="165"/>
      <c r="D37" s="166"/>
      <c r="E37" s="165"/>
    </row>
  </sheetData>
  <sheetProtection password="CC1A" sheet="1"/>
  <mergeCells count="1">
    <mergeCell ref="B7:C7"/>
  </mergeCells>
  <printOptions/>
  <pageMargins left="1.0899999999999999"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J55"/>
  <sheetViews>
    <sheetView showGridLines="0" showZeros="0" zoomScalePageLayoutView="0" workbookViewId="0" topLeftCell="A46">
      <selection activeCell="G48" sqref="G48"/>
    </sheetView>
  </sheetViews>
  <sheetFormatPr defaultColWidth="8.8515625" defaultRowHeight="12.75"/>
  <cols>
    <col min="1" max="1" width="7.421875" style="60" customWidth="1"/>
    <col min="2" max="2" width="26.00390625" style="60" customWidth="1"/>
    <col min="3" max="3" width="13.00390625" style="60" customWidth="1"/>
    <col min="4" max="4" width="9.57421875" style="77" customWidth="1"/>
    <col min="5" max="5" width="8.7109375" style="77" customWidth="1"/>
    <col min="6" max="6" width="2.7109375" style="98" customWidth="1"/>
    <col min="7" max="7" width="12.8515625" style="77" customWidth="1"/>
    <col min="8" max="8" width="11.8515625" style="77" customWidth="1"/>
    <col min="9" max="16384" width="8.8515625" style="60" customWidth="1"/>
  </cols>
  <sheetData>
    <row r="2" ht="14.25">
      <c r="B2" s="60" t="s">
        <v>45</v>
      </c>
    </row>
    <row r="3" spans="2:3" ht="200.25" customHeight="1">
      <c r="B3" s="456" t="s">
        <v>46</v>
      </c>
      <c r="C3" s="457"/>
    </row>
    <row r="4" spans="2:3" ht="13.5" customHeight="1" thickBot="1">
      <c r="B4" s="66"/>
      <c r="C4" s="67"/>
    </row>
    <row r="5" spans="1:8" ht="15" thickBot="1">
      <c r="A5" s="100" t="s">
        <v>1</v>
      </c>
      <c r="B5" s="463" t="s">
        <v>2</v>
      </c>
      <c r="C5" s="463"/>
      <c r="D5" s="169" t="s">
        <v>64</v>
      </c>
      <c r="E5" s="169" t="s">
        <v>3</v>
      </c>
      <c r="F5" s="386"/>
      <c r="G5" s="170" t="s">
        <v>4</v>
      </c>
      <c r="H5" s="103" t="s">
        <v>5</v>
      </c>
    </row>
    <row r="6" spans="1:8" ht="30.75" customHeight="1" thickBot="1">
      <c r="A6" s="68">
        <v>0</v>
      </c>
      <c r="B6" s="460" t="s">
        <v>47</v>
      </c>
      <c r="C6" s="460"/>
      <c r="D6" s="69"/>
      <c r="E6" s="70"/>
      <c r="F6" s="69"/>
      <c r="G6" s="71"/>
      <c r="H6" s="72"/>
    </row>
    <row r="7" spans="1:7" ht="212.25" customHeight="1">
      <c r="A7" s="73"/>
      <c r="B7" s="458" t="s">
        <v>212</v>
      </c>
      <c r="C7" s="458"/>
      <c r="D7" s="74"/>
      <c r="E7" s="75"/>
      <c r="F7" s="74"/>
      <c r="G7" s="76"/>
    </row>
    <row r="8" spans="1:7" ht="99" customHeight="1">
      <c r="A8" s="73"/>
      <c r="B8" s="458" t="s">
        <v>77</v>
      </c>
      <c r="C8" s="458"/>
      <c r="D8" s="74"/>
      <c r="E8" s="75"/>
      <c r="F8" s="74"/>
      <c r="G8" s="76"/>
    </row>
    <row r="9" spans="1:7" ht="15">
      <c r="A9" s="73"/>
      <c r="B9" s="78"/>
      <c r="C9" s="79"/>
      <c r="D9" s="74"/>
      <c r="E9" s="75"/>
      <c r="F9" s="74"/>
      <c r="G9" s="76"/>
    </row>
    <row r="10" spans="1:10" ht="91.5" customHeight="1">
      <c r="A10" s="80" t="s">
        <v>49</v>
      </c>
      <c r="B10" s="462" t="s">
        <v>414</v>
      </c>
      <c r="C10" s="462"/>
      <c r="D10" s="74"/>
      <c r="E10" s="75"/>
      <c r="F10" s="74"/>
      <c r="G10" s="76"/>
      <c r="H10" s="82"/>
      <c r="J10" s="129"/>
    </row>
    <row r="11" spans="1:10" ht="15" customHeight="1">
      <c r="A11" s="80"/>
      <c r="B11" s="458" t="s">
        <v>62</v>
      </c>
      <c r="C11" s="458"/>
      <c r="D11" s="83" t="s">
        <v>59</v>
      </c>
      <c r="E11" s="84">
        <v>1</v>
      </c>
      <c r="F11" s="85" t="s">
        <v>65</v>
      </c>
      <c r="G11" s="432"/>
      <c r="H11" s="84">
        <f>G11*E11</f>
        <v>0</v>
      </c>
      <c r="J11" s="129"/>
    </row>
    <row r="12" spans="1:10" ht="15" customHeight="1">
      <c r="A12" s="80"/>
      <c r="B12" s="458" t="s">
        <v>63</v>
      </c>
      <c r="C12" s="458"/>
      <c r="D12" s="83" t="s">
        <v>59</v>
      </c>
      <c r="E12" s="84">
        <v>1</v>
      </c>
      <c r="F12" s="85" t="s">
        <v>65</v>
      </c>
      <c r="G12" s="432"/>
      <c r="H12" s="84">
        <f>G12*E12</f>
        <v>0</v>
      </c>
      <c r="J12" s="129"/>
    </row>
    <row r="13" spans="1:8" ht="15">
      <c r="A13" s="87"/>
      <c r="B13" s="81"/>
      <c r="C13" s="79"/>
      <c r="D13" s="83"/>
      <c r="E13" s="88"/>
      <c r="F13" s="83"/>
      <c r="G13" s="86"/>
      <c r="H13" s="84"/>
    </row>
    <row r="14" spans="1:8" ht="100.5" customHeight="1">
      <c r="A14" s="80" t="s">
        <v>50</v>
      </c>
      <c r="B14" s="458" t="s">
        <v>415</v>
      </c>
      <c r="C14" s="458"/>
      <c r="D14" s="74"/>
      <c r="E14" s="75"/>
      <c r="F14" s="74"/>
      <c r="G14" s="86"/>
      <c r="H14" s="84"/>
    </row>
    <row r="15" spans="1:8" ht="15">
      <c r="A15" s="87"/>
      <c r="B15" s="81"/>
      <c r="C15" s="79" t="s">
        <v>78</v>
      </c>
      <c r="D15" s="85" t="s">
        <v>6</v>
      </c>
      <c r="E15" s="84">
        <v>9</v>
      </c>
      <c r="F15" s="85" t="s">
        <v>7</v>
      </c>
      <c r="G15" s="432"/>
      <c r="H15" s="84">
        <f>G15*E15</f>
        <v>0</v>
      </c>
    </row>
    <row r="16" spans="1:8" ht="15">
      <c r="A16" s="87"/>
      <c r="B16" s="81"/>
      <c r="C16" s="79" t="s">
        <v>79</v>
      </c>
      <c r="D16" s="85" t="s">
        <v>6</v>
      </c>
      <c r="E16" s="84">
        <v>4</v>
      </c>
      <c r="F16" s="85" t="s">
        <v>7</v>
      </c>
      <c r="G16" s="432"/>
      <c r="H16" s="84">
        <f>G16*E16</f>
        <v>0</v>
      </c>
    </row>
    <row r="17" spans="1:8" ht="15" customHeight="1">
      <c r="A17" s="87"/>
      <c r="B17" s="81"/>
      <c r="C17" s="79"/>
      <c r="D17" s="85"/>
      <c r="E17" s="84"/>
      <c r="F17" s="85"/>
      <c r="G17" s="86"/>
      <c r="H17" s="84"/>
    </row>
    <row r="18" spans="1:8" ht="301.5" customHeight="1">
      <c r="A18" s="80" t="s">
        <v>51</v>
      </c>
      <c r="B18" s="458" t="s">
        <v>520</v>
      </c>
      <c r="C18" s="458"/>
      <c r="D18" s="74"/>
      <c r="E18" s="75"/>
      <c r="F18" s="74"/>
      <c r="G18" s="86"/>
      <c r="H18" s="84"/>
    </row>
    <row r="19" spans="1:8" ht="157.5" customHeight="1">
      <c r="A19" s="80"/>
      <c r="B19" s="458" t="s">
        <v>521</v>
      </c>
      <c r="C19" s="458"/>
      <c r="D19" s="74"/>
      <c r="E19" s="75"/>
      <c r="F19" s="74"/>
      <c r="G19" s="86"/>
      <c r="H19" s="84"/>
    </row>
    <row r="20" spans="1:8" ht="105.75" customHeight="1">
      <c r="A20" s="80"/>
      <c r="B20" s="458" t="s">
        <v>519</v>
      </c>
      <c r="C20" s="458"/>
      <c r="D20" s="74"/>
      <c r="E20" s="75"/>
      <c r="F20" s="74"/>
      <c r="G20" s="86"/>
      <c r="H20" s="84"/>
    </row>
    <row r="21" spans="1:8" ht="15">
      <c r="A21" s="87"/>
      <c r="B21" s="81"/>
      <c r="C21" s="79"/>
      <c r="D21" s="85" t="s">
        <v>59</v>
      </c>
      <c r="E21" s="84">
        <v>1</v>
      </c>
      <c r="F21" s="85" t="s">
        <v>7</v>
      </c>
      <c r="G21" s="432"/>
      <c r="H21" s="84">
        <f>G21*E21</f>
        <v>0</v>
      </c>
    </row>
    <row r="22" spans="1:8" ht="15" customHeight="1">
      <c r="A22" s="87"/>
      <c r="B22" s="81"/>
      <c r="C22" s="79"/>
      <c r="D22" s="74"/>
      <c r="E22" s="75"/>
      <c r="F22" s="74"/>
      <c r="G22" s="86"/>
      <c r="H22" s="84"/>
    </row>
    <row r="23" spans="1:8" ht="89.25" customHeight="1">
      <c r="A23" s="80" t="s">
        <v>52</v>
      </c>
      <c r="B23" s="458" t="s">
        <v>416</v>
      </c>
      <c r="C23" s="458"/>
      <c r="D23" s="74"/>
      <c r="E23" s="75"/>
      <c r="F23" s="74"/>
      <c r="G23" s="86"/>
      <c r="H23" s="84"/>
    </row>
    <row r="24" spans="1:8" ht="15" customHeight="1">
      <c r="A24" s="80"/>
      <c r="B24" s="461" t="s">
        <v>81</v>
      </c>
      <c r="C24" s="461"/>
      <c r="D24" s="85" t="s">
        <v>23</v>
      </c>
      <c r="E24" s="84">
        <v>2</v>
      </c>
      <c r="F24" s="85" t="s">
        <v>7</v>
      </c>
      <c r="G24" s="432"/>
      <c r="H24" s="84">
        <f>G24*E24</f>
        <v>0</v>
      </c>
    </row>
    <row r="25" spans="1:8" ht="15" customHeight="1">
      <c r="A25" s="80"/>
      <c r="B25" s="461" t="s">
        <v>82</v>
      </c>
      <c r="C25" s="461"/>
      <c r="D25" s="85" t="s">
        <v>23</v>
      </c>
      <c r="E25" s="84">
        <v>1</v>
      </c>
      <c r="F25" s="85" t="s">
        <v>7</v>
      </c>
      <c r="G25" s="432"/>
      <c r="H25" s="84">
        <f>G25*E25</f>
        <v>0</v>
      </c>
    </row>
    <row r="26" spans="1:8" ht="15" customHeight="1">
      <c r="A26" s="80"/>
      <c r="B26" s="461" t="s">
        <v>83</v>
      </c>
      <c r="C26" s="461"/>
      <c r="D26" s="85" t="s">
        <v>23</v>
      </c>
      <c r="E26" s="84">
        <v>1</v>
      </c>
      <c r="F26" s="85" t="s">
        <v>7</v>
      </c>
      <c r="G26" s="432"/>
      <c r="H26" s="84">
        <f>G26*E26</f>
        <v>0</v>
      </c>
    </row>
    <row r="27" spans="1:8" ht="15" customHeight="1">
      <c r="A27" s="80"/>
      <c r="B27" s="461"/>
      <c r="C27" s="461"/>
      <c r="D27" s="85"/>
      <c r="E27" s="84"/>
      <c r="F27" s="85"/>
      <c r="G27" s="86"/>
      <c r="H27" s="84"/>
    </row>
    <row r="28" spans="1:8" ht="106.5" customHeight="1">
      <c r="A28" s="80" t="s">
        <v>53</v>
      </c>
      <c r="B28" s="459" t="s">
        <v>417</v>
      </c>
      <c r="C28" s="458"/>
      <c r="D28" s="74"/>
      <c r="E28" s="75"/>
      <c r="F28" s="74"/>
      <c r="G28" s="76"/>
      <c r="H28" s="89"/>
    </row>
    <row r="29" spans="1:8" ht="15" customHeight="1">
      <c r="A29" s="87"/>
      <c r="B29" s="461" t="s">
        <v>84</v>
      </c>
      <c r="C29" s="461"/>
      <c r="D29" s="85" t="s">
        <v>23</v>
      </c>
      <c r="E29" s="84">
        <v>1</v>
      </c>
      <c r="F29" s="85" t="s">
        <v>65</v>
      </c>
      <c r="G29" s="432"/>
      <c r="H29" s="84">
        <f>G29*E29</f>
        <v>0</v>
      </c>
    </row>
    <row r="30" spans="1:8" ht="15" customHeight="1">
      <c r="A30" s="87"/>
      <c r="B30" s="81"/>
      <c r="C30" s="79"/>
      <c r="D30" s="74"/>
      <c r="E30" s="75"/>
      <c r="F30" s="74"/>
      <c r="G30" s="76"/>
      <c r="H30" s="89"/>
    </row>
    <row r="31" spans="1:8" ht="47.25" customHeight="1">
      <c r="A31" s="80" t="s">
        <v>54</v>
      </c>
      <c r="B31" s="459" t="s">
        <v>418</v>
      </c>
      <c r="C31" s="458"/>
      <c r="D31" s="74"/>
      <c r="E31" s="75"/>
      <c r="F31" s="74"/>
      <c r="G31" s="76"/>
      <c r="H31" s="89"/>
    </row>
    <row r="32" spans="1:8" ht="15" customHeight="1">
      <c r="A32" s="80"/>
      <c r="B32" s="90"/>
      <c r="C32" s="79"/>
      <c r="D32" s="83" t="s">
        <v>23</v>
      </c>
      <c r="E32" s="84">
        <v>1</v>
      </c>
      <c r="F32" s="85" t="s">
        <v>65</v>
      </c>
      <c r="G32" s="432"/>
      <c r="H32" s="84">
        <f>G32*E32</f>
        <v>0</v>
      </c>
    </row>
    <row r="33" spans="1:8" ht="15" customHeight="1">
      <c r="A33" s="80"/>
      <c r="B33" s="90"/>
      <c r="C33" s="79"/>
      <c r="D33" s="74"/>
      <c r="E33" s="75"/>
      <c r="F33" s="74"/>
      <c r="G33" s="76"/>
      <c r="H33" s="89"/>
    </row>
    <row r="34" spans="1:8" ht="75.75" customHeight="1">
      <c r="A34" s="80" t="s">
        <v>57</v>
      </c>
      <c r="B34" s="459" t="s">
        <v>419</v>
      </c>
      <c r="C34" s="458"/>
      <c r="D34" s="74"/>
      <c r="E34" s="75"/>
      <c r="F34" s="74"/>
      <c r="G34" s="76"/>
      <c r="H34" s="89"/>
    </row>
    <row r="35" spans="1:8" ht="15" customHeight="1">
      <c r="A35" s="87"/>
      <c r="B35" s="81"/>
      <c r="C35" s="79"/>
      <c r="D35" s="83" t="s">
        <v>23</v>
      </c>
      <c r="E35" s="84">
        <v>2</v>
      </c>
      <c r="F35" s="85" t="s">
        <v>65</v>
      </c>
      <c r="G35" s="432"/>
      <c r="H35" s="84">
        <f>G35*E35</f>
        <v>0</v>
      </c>
    </row>
    <row r="36" spans="1:7" ht="15" customHeight="1">
      <c r="A36" s="91"/>
      <c r="B36" s="67"/>
      <c r="C36" s="79"/>
      <c r="D36" s="74"/>
      <c r="E36" s="75"/>
      <c r="F36" s="74"/>
      <c r="G36" s="76"/>
    </row>
    <row r="37" spans="1:7" ht="87.75" customHeight="1">
      <c r="A37" s="92" t="s">
        <v>58</v>
      </c>
      <c r="B37" s="459" t="s">
        <v>420</v>
      </c>
      <c r="C37" s="458"/>
      <c r="D37" s="74"/>
      <c r="E37" s="75"/>
      <c r="F37" s="74"/>
      <c r="G37" s="76"/>
    </row>
    <row r="38" spans="1:8" ht="15">
      <c r="A38" s="91"/>
      <c r="B38" s="67"/>
      <c r="C38" s="79"/>
      <c r="D38" s="83" t="s">
        <v>59</v>
      </c>
      <c r="E38" s="84">
        <v>2</v>
      </c>
      <c r="F38" s="85" t="s">
        <v>65</v>
      </c>
      <c r="G38" s="432"/>
      <c r="H38" s="84">
        <f>G38*E38</f>
        <v>0</v>
      </c>
    </row>
    <row r="39" spans="1:8" ht="15" customHeight="1">
      <c r="A39" s="91"/>
      <c r="B39" s="67"/>
      <c r="C39" s="79"/>
      <c r="D39" s="74"/>
      <c r="E39" s="93"/>
      <c r="F39" s="94"/>
      <c r="G39" s="95"/>
      <c r="H39" s="93"/>
    </row>
    <row r="40" spans="1:7" ht="73.5" customHeight="1">
      <c r="A40" s="92" t="s">
        <v>66</v>
      </c>
      <c r="B40" s="459" t="s">
        <v>421</v>
      </c>
      <c r="C40" s="458"/>
      <c r="D40" s="74"/>
      <c r="E40" s="75"/>
      <c r="F40" s="74"/>
      <c r="G40" s="76"/>
    </row>
    <row r="41" spans="1:8" ht="15">
      <c r="A41" s="91"/>
      <c r="B41" s="67"/>
      <c r="C41" s="79"/>
      <c r="D41" s="85" t="s">
        <v>6</v>
      </c>
      <c r="E41" s="84">
        <v>20</v>
      </c>
      <c r="F41" s="85" t="s">
        <v>7</v>
      </c>
      <c r="G41" s="432"/>
      <c r="H41" s="84">
        <f>G41*E41</f>
        <v>0</v>
      </c>
    </row>
    <row r="42" spans="1:8" ht="15" customHeight="1">
      <c r="A42" s="91"/>
      <c r="B42" s="67"/>
      <c r="C42" s="79"/>
      <c r="D42" s="74"/>
      <c r="E42" s="93"/>
      <c r="F42" s="94"/>
      <c r="G42" s="95"/>
      <c r="H42" s="93"/>
    </row>
    <row r="43" spans="1:10" ht="89.25" customHeight="1">
      <c r="A43" s="92" t="s">
        <v>67</v>
      </c>
      <c r="B43" s="459" t="s">
        <v>422</v>
      </c>
      <c r="C43" s="458"/>
      <c r="D43" s="74"/>
      <c r="E43" s="75"/>
      <c r="F43" s="74"/>
      <c r="G43" s="76"/>
      <c r="J43" s="77"/>
    </row>
    <row r="44" spans="1:8" ht="28.5">
      <c r="A44" s="91"/>
      <c r="B44" s="67"/>
      <c r="C44" s="79" t="s">
        <v>214</v>
      </c>
      <c r="D44" s="85" t="s">
        <v>69</v>
      </c>
      <c r="E44" s="84">
        <v>5</v>
      </c>
      <c r="F44" s="85" t="s">
        <v>7</v>
      </c>
      <c r="G44" s="432"/>
      <c r="H44" s="84">
        <f>G44*E44</f>
        <v>0</v>
      </c>
    </row>
    <row r="45" spans="1:8" ht="28.5">
      <c r="A45" s="91"/>
      <c r="B45" s="67"/>
      <c r="C45" s="79" t="s">
        <v>215</v>
      </c>
      <c r="D45" s="85" t="s">
        <v>6</v>
      </c>
      <c r="E45" s="84">
        <v>10</v>
      </c>
      <c r="F45" s="85" t="s">
        <v>7</v>
      </c>
      <c r="G45" s="432"/>
      <c r="H45" s="84">
        <f>G45*E45</f>
        <v>0</v>
      </c>
    </row>
    <row r="46" spans="1:8" ht="15">
      <c r="A46" s="91"/>
      <c r="B46" s="67"/>
      <c r="C46" s="79"/>
      <c r="D46" s="85"/>
      <c r="E46" s="84"/>
      <c r="F46" s="85"/>
      <c r="G46" s="86"/>
      <c r="H46" s="84"/>
    </row>
    <row r="47" spans="1:7" ht="176.25" customHeight="1">
      <c r="A47" s="92" t="s">
        <v>213</v>
      </c>
      <c r="B47" s="459" t="s">
        <v>423</v>
      </c>
      <c r="C47" s="458"/>
      <c r="D47" s="74"/>
      <c r="E47" s="75"/>
      <c r="F47" s="74"/>
      <c r="G47" s="76"/>
    </row>
    <row r="48" spans="1:8" ht="15">
      <c r="A48" s="91"/>
      <c r="B48" s="67"/>
      <c r="C48" s="79" t="s">
        <v>80</v>
      </c>
      <c r="D48" s="85" t="s">
        <v>6</v>
      </c>
      <c r="E48" s="84">
        <v>0.8</v>
      </c>
      <c r="F48" s="85" t="s">
        <v>7</v>
      </c>
      <c r="G48" s="432"/>
      <c r="H48" s="84">
        <f>G48*E48</f>
        <v>0</v>
      </c>
    </row>
    <row r="49" spans="1:7" ht="15.75" thickBot="1">
      <c r="A49" s="73"/>
      <c r="B49" s="67"/>
      <c r="C49" s="67"/>
      <c r="D49" s="74"/>
      <c r="E49" s="75"/>
      <c r="F49" s="74"/>
      <c r="G49" s="76"/>
    </row>
    <row r="50" spans="1:8" ht="15.75" thickBot="1">
      <c r="A50" s="68">
        <v>0</v>
      </c>
      <c r="B50" s="460" t="s">
        <v>48</v>
      </c>
      <c r="C50" s="460"/>
      <c r="D50" s="69"/>
      <c r="E50" s="70"/>
      <c r="F50" s="69"/>
      <c r="G50" s="71"/>
      <c r="H50" s="96">
        <f>SUM(H10:H49)</f>
        <v>0</v>
      </c>
    </row>
    <row r="51" ht="14.25">
      <c r="A51" s="97"/>
    </row>
    <row r="52" ht="14.25">
      <c r="A52" s="97"/>
    </row>
    <row r="53" ht="14.25">
      <c r="A53" s="97"/>
    </row>
    <row r="54" ht="14.25">
      <c r="A54" s="97"/>
    </row>
    <row r="55" ht="14.25">
      <c r="A55" s="97"/>
    </row>
  </sheetData>
  <sheetProtection password="CC1A" sheet="1" insertColumns="0"/>
  <mergeCells count="26">
    <mergeCell ref="B8:C8"/>
    <mergeCell ref="B12:C12"/>
    <mergeCell ref="B43:C43"/>
    <mergeCell ref="B47:C47"/>
    <mergeCell ref="B34:C34"/>
    <mergeCell ref="B23:C23"/>
    <mergeCell ref="B26:C26"/>
    <mergeCell ref="B28:C28"/>
    <mergeCell ref="B20:C20"/>
    <mergeCell ref="B19:C19"/>
    <mergeCell ref="B50:C50"/>
    <mergeCell ref="B37:C37"/>
    <mergeCell ref="B24:C24"/>
    <mergeCell ref="B40:C40"/>
    <mergeCell ref="B29:C29"/>
    <mergeCell ref="B27:C27"/>
    <mergeCell ref="B3:C3"/>
    <mergeCell ref="B18:C18"/>
    <mergeCell ref="B31:C31"/>
    <mergeCell ref="B6:C6"/>
    <mergeCell ref="B25:C25"/>
    <mergeCell ref="B10:C10"/>
    <mergeCell ref="B14:C14"/>
    <mergeCell ref="B5:C5"/>
    <mergeCell ref="B7:C7"/>
    <mergeCell ref="B11:C11"/>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H14"/>
  <sheetViews>
    <sheetView showGridLines="0" showZeros="0" zoomScalePageLayoutView="0" workbookViewId="0" topLeftCell="A1">
      <selection activeCell="E18" sqref="E18"/>
    </sheetView>
  </sheetViews>
  <sheetFormatPr defaultColWidth="8.8515625" defaultRowHeight="12.75"/>
  <cols>
    <col min="1" max="1" width="7.421875" style="60" customWidth="1"/>
    <col min="2" max="2" width="20.00390625" style="60" customWidth="1"/>
    <col min="3" max="3" width="22.00390625" style="60" customWidth="1"/>
    <col min="4" max="4" width="7.57421875" style="60" customWidth="1"/>
    <col min="5" max="5" width="8.7109375" style="60" customWidth="1"/>
    <col min="6" max="6" width="2.7109375" style="60" customWidth="1"/>
    <col min="7" max="7" width="10.00390625" style="60" customWidth="1"/>
    <col min="8" max="8" width="12.140625" style="60" customWidth="1"/>
    <col min="9" max="16384" width="8.8515625" style="60" customWidth="1"/>
  </cols>
  <sheetData>
    <row r="1" spans="1:8" ht="15" thickBot="1">
      <c r="A1" s="100" t="s">
        <v>1</v>
      </c>
      <c r="B1" s="463" t="s">
        <v>2</v>
      </c>
      <c r="C1" s="463"/>
      <c r="D1" s="99" t="s">
        <v>64</v>
      </c>
      <c r="E1" s="101" t="s">
        <v>3</v>
      </c>
      <c r="F1" s="99"/>
      <c r="G1" s="102" t="s">
        <v>4</v>
      </c>
      <c r="H1" s="103" t="s">
        <v>5</v>
      </c>
    </row>
    <row r="2" spans="1:8" ht="15.75" thickBot="1">
      <c r="A2" s="68" t="s">
        <v>307</v>
      </c>
      <c r="B2" s="460" t="s">
        <v>8</v>
      </c>
      <c r="C2" s="460"/>
      <c r="D2" s="105"/>
      <c r="E2" s="106"/>
      <c r="F2" s="105"/>
      <c r="G2" s="107"/>
      <c r="H2" s="108"/>
    </row>
    <row r="3" spans="1:8" ht="15">
      <c r="A3" s="109"/>
      <c r="B3" s="110"/>
      <c r="C3" s="111"/>
      <c r="D3" s="74"/>
      <c r="E3" s="75"/>
      <c r="F3" s="74"/>
      <c r="G3" s="77"/>
      <c r="H3" s="77"/>
    </row>
    <row r="4" spans="1:8" ht="135" customHeight="1">
      <c r="A4" s="112" t="s">
        <v>308</v>
      </c>
      <c r="B4" s="464" t="s">
        <v>425</v>
      </c>
      <c r="C4" s="457"/>
      <c r="D4" s="74"/>
      <c r="E4" s="75"/>
      <c r="F4" s="74"/>
      <c r="G4" s="77"/>
      <c r="H4" s="77"/>
    </row>
    <row r="5" spans="1:8" ht="15" customHeight="1">
      <c r="A5" s="109"/>
      <c r="B5" s="122"/>
      <c r="C5" s="79" t="s">
        <v>217</v>
      </c>
      <c r="D5" s="85" t="s">
        <v>424</v>
      </c>
      <c r="E5" s="113">
        <v>15</v>
      </c>
      <c r="F5" s="114" t="s">
        <v>7</v>
      </c>
      <c r="G5" s="432"/>
      <c r="H5" s="84">
        <f>G5*E5</f>
        <v>0</v>
      </c>
    </row>
    <row r="6" spans="1:8" ht="15" customHeight="1">
      <c r="A6" s="109"/>
      <c r="B6" s="122"/>
      <c r="C6" s="79" t="s">
        <v>218</v>
      </c>
      <c r="D6" s="85" t="s">
        <v>424</v>
      </c>
      <c r="E6" s="113">
        <v>2.2</v>
      </c>
      <c r="F6" s="114" t="s">
        <v>7</v>
      </c>
      <c r="G6" s="432"/>
      <c r="H6" s="84">
        <f>G6*E6</f>
        <v>0</v>
      </c>
    </row>
    <row r="7" spans="1:8" ht="15" customHeight="1">
      <c r="A7" s="109"/>
      <c r="B7" s="122"/>
      <c r="C7" s="111"/>
      <c r="D7" s="94"/>
      <c r="E7" s="115"/>
      <c r="F7" s="116"/>
      <c r="G7" s="95"/>
      <c r="H7" s="93"/>
    </row>
    <row r="8" spans="1:7" ht="93.75" customHeight="1">
      <c r="A8" s="112" t="s">
        <v>309</v>
      </c>
      <c r="B8" s="457" t="s">
        <v>426</v>
      </c>
      <c r="C8" s="457"/>
      <c r="D8" s="83"/>
      <c r="E8" s="117"/>
      <c r="F8" s="117"/>
      <c r="G8" s="118"/>
    </row>
    <row r="9" spans="1:8" ht="15" customHeight="1">
      <c r="A9" s="119"/>
      <c r="B9" s="67"/>
      <c r="C9" s="79"/>
      <c r="D9" s="120" t="s">
        <v>23</v>
      </c>
      <c r="E9" s="121">
        <v>1</v>
      </c>
      <c r="F9" s="114" t="s">
        <v>7</v>
      </c>
      <c r="G9" s="432"/>
      <c r="H9" s="84">
        <f>G9*E9</f>
        <v>0</v>
      </c>
    </row>
    <row r="10" spans="1:8" ht="15" customHeight="1">
      <c r="A10" s="109"/>
      <c r="B10" s="122"/>
      <c r="C10" s="111"/>
      <c r="D10" s="74"/>
      <c r="E10" s="75"/>
      <c r="F10" s="74"/>
      <c r="G10" s="77"/>
      <c r="H10" s="77"/>
    </row>
    <row r="11" spans="1:8" ht="62.25" customHeight="1">
      <c r="A11" s="112" t="s">
        <v>462</v>
      </c>
      <c r="B11" s="464" t="s">
        <v>427</v>
      </c>
      <c r="C11" s="465"/>
      <c r="D11" s="74"/>
      <c r="E11" s="75"/>
      <c r="F11" s="74"/>
      <c r="G11" s="77"/>
      <c r="H11" s="77"/>
    </row>
    <row r="12" spans="1:8" ht="15">
      <c r="A12" s="109"/>
      <c r="B12" s="122"/>
      <c r="C12" s="111"/>
      <c r="D12" s="85" t="s">
        <v>6</v>
      </c>
      <c r="E12" s="84">
        <v>10</v>
      </c>
      <c r="F12" s="114" t="s">
        <v>7</v>
      </c>
      <c r="G12" s="432"/>
      <c r="H12" s="84">
        <f>G12*E12</f>
        <v>0</v>
      </c>
    </row>
    <row r="13" spans="1:8" ht="15.75" thickBot="1">
      <c r="A13" s="109"/>
      <c r="B13" s="123"/>
      <c r="C13" s="79"/>
      <c r="D13" s="85"/>
      <c r="E13" s="75"/>
      <c r="F13" s="74"/>
      <c r="G13" s="77"/>
      <c r="H13" s="77"/>
    </row>
    <row r="14" spans="1:8" ht="15.75" thickBot="1">
      <c r="A14" s="68" t="s">
        <v>307</v>
      </c>
      <c r="B14" s="460" t="s">
        <v>9</v>
      </c>
      <c r="C14" s="460"/>
      <c r="D14" s="124"/>
      <c r="E14" s="125"/>
      <c r="F14" s="124"/>
      <c r="G14" s="99"/>
      <c r="H14" s="96">
        <f>SUM(H5:H13)</f>
        <v>0</v>
      </c>
    </row>
  </sheetData>
  <sheetProtection password="CC1A" sheet="1"/>
  <mergeCells count="6">
    <mergeCell ref="B1:C1"/>
    <mergeCell ref="B14:C14"/>
    <mergeCell ref="B2:C2"/>
    <mergeCell ref="B4:C4"/>
    <mergeCell ref="B11:C11"/>
    <mergeCell ref="B8:C8"/>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H8"/>
  <sheetViews>
    <sheetView showGridLines="0" showZeros="0" zoomScalePageLayoutView="0" workbookViewId="0" topLeftCell="A1">
      <selection activeCell="E19" sqref="E19"/>
    </sheetView>
  </sheetViews>
  <sheetFormatPr defaultColWidth="8.8515625" defaultRowHeight="12.75"/>
  <cols>
    <col min="1" max="1" width="8.7109375" style="60" customWidth="1"/>
    <col min="2" max="2" width="18.00390625" style="60" customWidth="1"/>
    <col min="3" max="3" width="24.8515625" style="60" customWidth="1"/>
    <col min="4" max="4" width="8.57421875" style="60" customWidth="1"/>
    <col min="5" max="5" width="8.7109375" style="60" customWidth="1"/>
    <col min="6" max="6" width="2.7109375" style="60" customWidth="1"/>
    <col min="7" max="7" width="8.7109375" style="60" customWidth="1"/>
    <col min="8" max="8" width="10.7109375" style="60" customWidth="1"/>
    <col min="9" max="16384" width="8.8515625" style="60" customWidth="1"/>
  </cols>
  <sheetData>
    <row r="1" spans="1:8" ht="15" thickBot="1">
      <c r="A1" s="100" t="s">
        <v>1</v>
      </c>
      <c r="B1" s="463" t="s">
        <v>2</v>
      </c>
      <c r="C1" s="463"/>
      <c r="D1" s="101" t="s">
        <v>64</v>
      </c>
      <c r="E1" s="101" t="s">
        <v>3</v>
      </c>
      <c r="F1" s="99"/>
      <c r="G1" s="102" t="s">
        <v>4</v>
      </c>
      <c r="H1" s="103" t="s">
        <v>5</v>
      </c>
    </row>
    <row r="2" spans="1:8" s="129" customFormat="1" ht="15.75" thickBot="1">
      <c r="A2" s="68" t="s">
        <v>310</v>
      </c>
      <c r="B2" s="460" t="s">
        <v>17</v>
      </c>
      <c r="C2" s="460"/>
      <c r="D2" s="105"/>
      <c r="E2" s="106"/>
      <c r="F2" s="105"/>
      <c r="G2" s="127"/>
      <c r="H2" s="128"/>
    </row>
    <row r="3" spans="1:8" ht="15">
      <c r="A3" s="109"/>
      <c r="B3" s="110"/>
      <c r="C3" s="110"/>
      <c r="D3" s="74"/>
      <c r="E3" s="75"/>
      <c r="F3" s="74"/>
      <c r="G3" s="76"/>
      <c r="H3" s="126"/>
    </row>
    <row r="4" spans="1:8" ht="15" customHeight="1">
      <c r="A4" s="130"/>
      <c r="B4" s="131"/>
      <c r="C4" s="111"/>
      <c r="D4" s="74"/>
      <c r="E4" s="75"/>
      <c r="F4" s="74"/>
      <c r="G4" s="76"/>
      <c r="H4" s="126"/>
    </row>
    <row r="5" spans="1:8" ht="147" customHeight="1">
      <c r="A5" s="112" t="s">
        <v>311</v>
      </c>
      <c r="B5" s="474" t="s">
        <v>511</v>
      </c>
      <c r="C5" s="474"/>
      <c r="D5" s="85"/>
      <c r="E5" s="75"/>
      <c r="F5" s="74"/>
      <c r="G5" s="76"/>
      <c r="H5" s="126"/>
    </row>
    <row r="6" spans="1:8" ht="15" customHeight="1">
      <c r="A6" s="130"/>
      <c r="B6" s="133"/>
      <c r="C6" s="79"/>
      <c r="D6" s="83" t="s">
        <v>22</v>
      </c>
      <c r="E6" s="88">
        <v>14</v>
      </c>
      <c r="F6" s="83" t="s">
        <v>7</v>
      </c>
      <c r="G6" s="432"/>
      <c r="H6" s="84">
        <f>G6*E6</f>
        <v>0</v>
      </c>
    </row>
    <row r="7" spans="1:8" ht="15.75" thickBot="1">
      <c r="A7" s="130"/>
      <c r="B7" s="133"/>
      <c r="C7" s="111"/>
      <c r="D7" s="83"/>
      <c r="E7" s="75"/>
      <c r="F7" s="74"/>
      <c r="G7" s="76"/>
      <c r="H7" s="126"/>
    </row>
    <row r="8" spans="1:8" ht="15.75" thickBot="1">
      <c r="A8" s="68" t="s">
        <v>310</v>
      </c>
      <c r="B8" s="460" t="s">
        <v>460</v>
      </c>
      <c r="C8" s="460"/>
      <c r="D8" s="99"/>
      <c r="E8" s="106"/>
      <c r="F8" s="105"/>
      <c r="G8" s="127"/>
      <c r="H8" s="96">
        <f>SUM(H6:H7)</f>
        <v>0</v>
      </c>
    </row>
  </sheetData>
  <sheetProtection password="CC1A" sheet="1"/>
  <mergeCells count="4">
    <mergeCell ref="B8:C8"/>
    <mergeCell ref="B5:C5"/>
    <mergeCell ref="B2:C2"/>
    <mergeCell ref="B1:C1"/>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J27"/>
  <sheetViews>
    <sheetView showGridLines="0" showZeros="0" zoomScalePageLayoutView="0" workbookViewId="0" topLeftCell="A16">
      <selection activeCell="G17" sqref="G17"/>
    </sheetView>
  </sheetViews>
  <sheetFormatPr defaultColWidth="8.8515625" defaultRowHeight="12.75"/>
  <cols>
    <col min="1" max="1" width="8.7109375" style="60" customWidth="1"/>
    <col min="2" max="2" width="35.7109375" style="60" customWidth="1"/>
    <col min="3" max="3" width="4.8515625" style="60" customWidth="1"/>
    <col min="4" max="5" width="8.7109375" style="60" customWidth="1"/>
    <col min="6" max="6" width="2.7109375" style="60" customWidth="1"/>
    <col min="7" max="7" width="8.7109375" style="60" customWidth="1"/>
    <col min="8" max="8" width="10.7109375" style="60" customWidth="1"/>
    <col min="9" max="16384" width="8.8515625" style="60" customWidth="1"/>
  </cols>
  <sheetData>
    <row r="1" spans="1:8" ht="15" thickBot="1">
      <c r="A1" s="100" t="s">
        <v>1</v>
      </c>
      <c r="B1" s="463" t="s">
        <v>2</v>
      </c>
      <c r="C1" s="463"/>
      <c r="D1" s="101" t="s">
        <v>64</v>
      </c>
      <c r="E1" s="101" t="s">
        <v>3</v>
      </c>
      <c r="F1" s="99"/>
      <c r="G1" s="102" t="s">
        <v>4</v>
      </c>
      <c r="H1" s="103" t="s">
        <v>5</v>
      </c>
    </row>
    <row r="2" spans="1:8" s="129" customFormat="1" ht="15.75" thickBot="1">
      <c r="A2" s="68" t="s">
        <v>14</v>
      </c>
      <c r="B2" s="460" t="s">
        <v>94</v>
      </c>
      <c r="C2" s="460"/>
      <c r="D2" s="105"/>
      <c r="E2" s="106"/>
      <c r="F2" s="105"/>
      <c r="G2" s="127"/>
      <c r="H2" s="128"/>
    </row>
    <row r="3" spans="1:8" ht="15">
      <c r="A3" s="138"/>
      <c r="B3" s="139"/>
      <c r="C3" s="139"/>
      <c r="D3" s="74"/>
      <c r="E3" s="88"/>
      <c r="F3" s="83"/>
      <c r="G3" s="134"/>
      <c r="H3" s="135"/>
    </row>
    <row r="4" spans="1:10" ht="374.25" customHeight="1">
      <c r="A4" s="92" t="s">
        <v>44</v>
      </c>
      <c r="B4" s="467" t="s">
        <v>428</v>
      </c>
      <c r="C4" s="467"/>
      <c r="D4" s="74"/>
      <c r="E4" s="88"/>
      <c r="F4" s="83"/>
      <c r="G4" s="134"/>
      <c r="H4" s="135"/>
      <c r="J4" s="82"/>
    </row>
    <row r="5" spans="1:8" ht="15">
      <c r="A5" s="138"/>
      <c r="B5" s="139"/>
      <c r="C5" s="79"/>
      <c r="D5" s="83" t="s">
        <v>22</v>
      </c>
      <c r="E5" s="88">
        <v>24</v>
      </c>
      <c r="F5" s="83" t="s">
        <v>7</v>
      </c>
      <c r="G5" s="432"/>
      <c r="H5" s="84">
        <f>G5*E5</f>
        <v>0</v>
      </c>
    </row>
    <row r="6" spans="1:8" ht="15">
      <c r="A6" s="109"/>
      <c r="B6" s="110"/>
      <c r="C6" s="132"/>
      <c r="D6" s="83"/>
      <c r="E6" s="88"/>
      <c r="F6" s="83"/>
      <c r="G6" s="76"/>
      <c r="H6" s="126"/>
    </row>
    <row r="7" spans="1:8" ht="217.5" customHeight="1">
      <c r="A7" s="80" t="s">
        <v>461</v>
      </c>
      <c r="B7" s="467" t="s">
        <v>429</v>
      </c>
      <c r="C7" s="466"/>
      <c r="D7" s="83"/>
      <c r="E7" s="88"/>
      <c r="F7" s="83"/>
      <c r="G7" s="76"/>
      <c r="H7" s="126"/>
    </row>
    <row r="8" spans="1:8" ht="15">
      <c r="A8" s="92"/>
      <c r="B8" s="137"/>
      <c r="C8" s="132"/>
      <c r="D8" s="83" t="s">
        <v>23</v>
      </c>
      <c r="E8" s="88">
        <v>1</v>
      </c>
      <c r="F8" s="83" t="s">
        <v>7</v>
      </c>
      <c r="G8" s="432"/>
      <c r="H8" s="84">
        <f>G8*E8</f>
        <v>0</v>
      </c>
    </row>
    <row r="9" spans="1:8" ht="15">
      <c r="A9" s="92"/>
      <c r="B9" s="137"/>
      <c r="C9" s="132"/>
      <c r="D9" s="83"/>
      <c r="E9" s="88"/>
      <c r="F9" s="83"/>
      <c r="G9" s="76"/>
      <c r="H9" s="126"/>
    </row>
    <row r="10" spans="1:8" ht="220.5" customHeight="1">
      <c r="A10" s="92" t="s">
        <v>313</v>
      </c>
      <c r="B10" s="467" t="s">
        <v>430</v>
      </c>
      <c r="C10" s="466"/>
      <c r="D10" s="83"/>
      <c r="E10" s="88"/>
      <c r="F10" s="83"/>
      <c r="G10" s="76"/>
      <c r="H10" s="126"/>
    </row>
    <row r="11" spans="1:8" ht="15">
      <c r="A11" s="92"/>
      <c r="B11" s="137"/>
      <c r="C11" s="132"/>
      <c r="D11" s="83" t="s">
        <v>22</v>
      </c>
      <c r="E11" s="88">
        <v>1.1</v>
      </c>
      <c r="F11" s="83" t="s">
        <v>7</v>
      </c>
      <c r="G11" s="432"/>
      <c r="H11" s="84">
        <f>G11*E11</f>
        <v>0</v>
      </c>
    </row>
    <row r="12" spans="1:8" ht="15">
      <c r="A12" s="109"/>
      <c r="B12" s="110"/>
      <c r="C12" s="132"/>
      <c r="D12" s="83"/>
      <c r="E12" s="88"/>
      <c r="F12" s="83"/>
      <c r="G12" s="76"/>
      <c r="H12" s="126"/>
    </row>
    <row r="13" spans="1:8" ht="331.5" customHeight="1">
      <c r="A13" s="92" t="s">
        <v>314</v>
      </c>
      <c r="B13" s="473" t="s">
        <v>431</v>
      </c>
      <c r="C13" s="474"/>
      <c r="D13" s="83"/>
      <c r="E13" s="88"/>
      <c r="F13" s="83"/>
      <c r="G13" s="76"/>
      <c r="H13" s="126"/>
    </row>
    <row r="14" spans="1:8" ht="15">
      <c r="A14" s="109"/>
      <c r="B14" s="110"/>
      <c r="C14" s="132"/>
      <c r="D14" s="83" t="s">
        <v>22</v>
      </c>
      <c r="E14" s="88">
        <v>8.5</v>
      </c>
      <c r="F14" s="83" t="s">
        <v>7</v>
      </c>
      <c r="G14" s="432"/>
      <c r="H14" s="84">
        <f>G14*E14</f>
        <v>0</v>
      </c>
    </row>
    <row r="15" spans="1:8" ht="15">
      <c r="A15" s="109"/>
      <c r="B15" s="110"/>
      <c r="C15" s="132"/>
      <c r="D15" s="83"/>
      <c r="E15" s="88"/>
      <c r="F15" s="83"/>
      <c r="G15" s="76"/>
      <c r="H15" s="126"/>
    </row>
    <row r="16" spans="1:8" ht="74.25" customHeight="1">
      <c r="A16" s="92" t="s">
        <v>315</v>
      </c>
      <c r="B16" s="467" t="s">
        <v>432</v>
      </c>
      <c r="C16" s="466"/>
      <c r="D16" s="83"/>
      <c r="E16" s="88"/>
      <c r="F16" s="83"/>
      <c r="G16" s="76"/>
      <c r="H16" s="126"/>
    </row>
    <row r="17" spans="1:8" ht="15">
      <c r="A17" s="109"/>
      <c r="B17" s="110"/>
      <c r="C17" s="132"/>
      <c r="D17" s="83" t="s">
        <v>23</v>
      </c>
      <c r="E17" s="88">
        <v>1</v>
      </c>
      <c r="F17" s="83" t="s">
        <v>7</v>
      </c>
      <c r="G17" s="432"/>
      <c r="H17" s="84">
        <f>G17*E17</f>
        <v>0</v>
      </c>
    </row>
    <row r="18" spans="1:8" ht="15.75" thickBot="1">
      <c r="A18" s="109"/>
      <c r="B18" s="139"/>
      <c r="C18" s="132"/>
      <c r="D18" s="83"/>
      <c r="E18" s="88"/>
      <c r="F18" s="83"/>
      <c r="G18" s="76"/>
      <c r="H18" s="126"/>
    </row>
    <row r="19" spans="1:8" ht="15.75" thickBot="1">
      <c r="A19" s="68" t="s">
        <v>14</v>
      </c>
      <c r="B19" s="460" t="s">
        <v>95</v>
      </c>
      <c r="C19" s="460"/>
      <c r="D19" s="99"/>
      <c r="E19" s="106"/>
      <c r="F19" s="105"/>
      <c r="G19" s="99"/>
      <c r="H19" s="96">
        <f>SUM(H4:H18)</f>
        <v>0</v>
      </c>
    </row>
    <row r="20" ht="14.25">
      <c r="D20" s="83"/>
    </row>
    <row r="21" ht="14.25">
      <c r="D21" s="83"/>
    </row>
    <row r="23" ht="14.25">
      <c r="D23" s="83"/>
    </row>
    <row r="24" ht="14.25">
      <c r="D24" s="83"/>
    </row>
    <row r="26" ht="14.25">
      <c r="D26" s="83"/>
    </row>
    <row r="27" ht="14.25">
      <c r="D27" s="152"/>
    </row>
  </sheetData>
  <sheetProtection password="CC1A" sheet="1"/>
  <mergeCells count="8">
    <mergeCell ref="B19:C19"/>
    <mergeCell ref="B1:C1"/>
    <mergeCell ref="B2:C2"/>
    <mergeCell ref="B4:C4"/>
    <mergeCell ref="B7:C7"/>
    <mergeCell ref="B13:C13"/>
    <mergeCell ref="B16:C16"/>
    <mergeCell ref="B10:C10"/>
  </mergeCells>
  <printOptions/>
  <pageMargins left="0.7" right="0.7" top="0.75" bottom="0.75" header="0.3" footer="0.3"/>
  <pageSetup horizontalDpi="600" verticalDpi="600" orientation="portrait" scale="96" r:id="rId1"/>
  <rowBreaks count="1" manualBreakCount="1">
    <brk id="9" max="7" man="1"/>
  </rowBreaks>
</worksheet>
</file>

<file path=xl/worksheets/sheet8.xml><?xml version="1.0" encoding="utf-8"?>
<worksheet xmlns="http://schemas.openxmlformats.org/spreadsheetml/2006/main" xmlns:r="http://schemas.openxmlformats.org/officeDocument/2006/relationships">
  <dimension ref="A1:H8"/>
  <sheetViews>
    <sheetView showGridLines="0" showZeros="0" zoomScalePageLayoutView="0" workbookViewId="0" topLeftCell="A1">
      <selection activeCell="B7" sqref="B7"/>
    </sheetView>
  </sheetViews>
  <sheetFormatPr defaultColWidth="8.8515625" defaultRowHeight="30" customHeight="1"/>
  <cols>
    <col min="1" max="1" width="8.7109375" style="60" customWidth="1"/>
    <col min="2" max="2" width="27.8515625" style="60" customWidth="1"/>
    <col min="3" max="3" width="14.421875" style="60" customWidth="1"/>
    <col min="4" max="4" width="8.140625" style="60" customWidth="1"/>
    <col min="5" max="5" width="8.7109375" style="60" customWidth="1"/>
    <col min="6" max="6" width="2.7109375" style="60" customWidth="1"/>
    <col min="7" max="7" width="8.7109375" style="60" customWidth="1"/>
    <col min="8" max="8" width="10.7109375" style="60" customWidth="1"/>
    <col min="9" max="16384" width="8.8515625" style="60" customWidth="1"/>
  </cols>
  <sheetData>
    <row r="1" spans="1:8" ht="30" customHeight="1" thickBot="1">
      <c r="A1" s="167" t="s">
        <v>1</v>
      </c>
      <c r="B1" s="463" t="s">
        <v>2</v>
      </c>
      <c r="C1" s="463"/>
      <c r="D1" s="169" t="s">
        <v>64</v>
      </c>
      <c r="E1" s="169" t="s">
        <v>3</v>
      </c>
      <c r="F1" s="99"/>
      <c r="G1" s="170" t="s">
        <v>4</v>
      </c>
      <c r="H1" s="103" t="s">
        <v>5</v>
      </c>
    </row>
    <row r="2" spans="1:8" ht="30" customHeight="1" thickBot="1">
      <c r="A2" s="171" t="s">
        <v>13</v>
      </c>
      <c r="B2" s="460" t="s">
        <v>10</v>
      </c>
      <c r="C2" s="460"/>
      <c r="D2" s="104"/>
      <c r="E2" s="172"/>
      <c r="F2" s="105"/>
      <c r="G2" s="127"/>
      <c r="H2" s="128"/>
    </row>
    <row r="3" spans="1:8" ht="30" customHeight="1">
      <c r="A3" s="139"/>
      <c r="B3" s="139"/>
      <c r="C3" s="139"/>
      <c r="D3" s="139"/>
      <c r="E3" s="88"/>
      <c r="F3" s="140"/>
      <c r="G3" s="134"/>
      <c r="H3" s="135"/>
    </row>
    <row r="4" spans="1:8" ht="30" customHeight="1">
      <c r="A4" s="110"/>
      <c r="B4" s="110"/>
      <c r="C4" s="110"/>
      <c r="D4" s="110"/>
      <c r="E4" s="75"/>
      <c r="F4" s="141"/>
      <c r="G4" s="76"/>
      <c r="H4" s="126"/>
    </row>
    <row r="5" spans="1:8" ht="76.5" customHeight="1">
      <c r="A5" s="112" t="s">
        <v>32</v>
      </c>
      <c r="B5" s="462" t="s">
        <v>470</v>
      </c>
      <c r="C5" s="462"/>
      <c r="D5" s="123"/>
      <c r="E5" s="142"/>
      <c r="F5" s="141"/>
      <c r="G5" s="76"/>
      <c r="H5" s="126"/>
    </row>
    <row r="6" spans="1:8" ht="21" customHeight="1">
      <c r="A6" s="139"/>
      <c r="B6" s="143"/>
      <c r="C6" s="77"/>
      <c r="D6" s="79" t="s">
        <v>22</v>
      </c>
      <c r="E6" s="135">
        <v>37</v>
      </c>
      <c r="F6" s="135" t="s">
        <v>7</v>
      </c>
      <c r="G6" s="432"/>
      <c r="H6" s="84">
        <f>G6*E6</f>
        <v>0</v>
      </c>
    </row>
    <row r="7" spans="1:8" ht="30" customHeight="1" thickBot="1">
      <c r="A7" s="139"/>
      <c r="B7" s="110"/>
      <c r="C7" s="77"/>
      <c r="D7" s="111"/>
      <c r="E7" s="144"/>
      <c r="F7" s="74"/>
      <c r="G7" s="76"/>
      <c r="H7" s="126"/>
    </row>
    <row r="8" spans="1:8" ht="24.75" customHeight="1" thickBot="1">
      <c r="A8" s="171" t="s">
        <v>13</v>
      </c>
      <c r="B8" s="460" t="s">
        <v>11</v>
      </c>
      <c r="C8" s="460"/>
      <c r="D8" s="104"/>
      <c r="E8" s="174"/>
      <c r="F8" s="175"/>
      <c r="G8" s="176"/>
      <c r="H8" s="96">
        <f>SUM(H6:H7)</f>
        <v>0</v>
      </c>
    </row>
  </sheetData>
  <sheetProtection password="CC1A" sheet="1"/>
  <mergeCells count="4">
    <mergeCell ref="B1:C1"/>
    <mergeCell ref="B2:C2"/>
    <mergeCell ref="B5:C5"/>
    <mergeCell ref="B8:C8"/>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rgb="FF92D050"/>
  </sheetPr>
  <dimension ref="A5:F37"/>
  <sheetViews>
    <sheetView zoomScalePageLayoutView="0" workbookViewId="0" topLeftCell="A1">
      <selection activeCell="A1" sqref="A1"/>
    </sheetView>
  </sheetViews>
  <sheetFormatPr defaultColWidth="9.140625" defaultRowHeight="12.75"/>
  <cols>
    <col min="2" max="2" width="53.00390625" style="28" customWidth="1"/>
    <col min="3" max="3" width="3.7109375" style="0" customWidth="1"/>
    <col min="4" max="4" width="9.140625" style="0" customWidth="1"/>
    <col min="5" max="5" width="8.7109375" style="0" customWidth="1"/>
  </cols>
  <sheetData>
    <row r="1" ht="15.75" customHeight="1"/>
    <row r="2" ht="17.25" customHeight="1"/>
    <row r="3" ht="16.5" customHeight="1"/>
    <row r="4" ht="18.75" customHeight="1"/>
    <row r="5" spans="1:5" ht="15.75">
      <c r="A5" s="5"/>
      <c r="B5" s="25"/>
      <c r="C5" s="6"/>
      <c r="D5" s="7"/>
      <c r="E5" s="8"/>
    </row>
    <row r="6" spans="1:5" ht="22.5" customHeight="1">
      <c r="A6" s="5"/>
      <c r="B6" s="25"/>
      <c r="C6" s="6"/>
      <c r="D6" s="7"/>
      <c r="E6" s="8"/>
    </row>
    <row r="7" spans="1:6" ht="24" customHeight="1">
      <c r="A7" s="9"/>
      <c r="B7" s="452" t="s">
        <v>107</v>
      </c>
      <c r="C7" s="452"/>
      <c r="D7" s="23"/>
      <c r="E7" s="24"/>
      <c r="F7" s="22"/>
    </row>
    <row r="8" spans="1:5" ht="15.75">
      <c r="A8" s="5"/>
      <c r="B8" s="25"/>
      <c r="C8" s="6"/>
      <c r="D8" s="7"/>
      <c r="E8" s="8"/>
    </row>
    <row r="9" spans="1:5" ht="15.75">
      <c r="A9" s="5"/>
      <c r="B9" s="25"/>
      <c r="C9" s="6"/>
      <c r="D9" s="7"/>
      <c r="E9" s="8"/>
    </row>
    <row r="10" spans="1:5" ht="15.75">
      <c r="A10" s="9"/>
      <c r="B10" s="26"/>
      <c r="C10" s="10"/>
      <c r="D10" s="11"/>
      <c r="E10" s="12"/>
    </row>
    <row r="11" spans="1:5" ht="15.75">
      <c r="A11" s="30"/>
      <c r="B11" s="31"/>
      <c r="C11" s="13"/>
      <c r="D11" s="14"/>
      <c r="E11" s="15"/>
    </row>
    <row r="12" spans="1:5" ht="18.75" customHeight="1">
      <c r="A12" s="32"/>
      <c r="B12" s="33"/>
      <c r="C12" s="16"/>
      <c r="D12" s="16"/>
      <c r="E12" s="16"/>
    </row>
    <row r="13" spans="1:5" ht="18.75">
      <c r="A13" s="32"/>
      <c r="B13" s="33"/>
      <c r="C13" s="17"/>
      <c r="D13" s="18"/>
      <c r="E13" s="16"/>
    </row>
    <row r="14" spans="1:5" ht="15" customHeight="1">
      <c r="A14" s="32"/>
      <c r="B14" s="31"/>
      <c r="C14" s="17"/>
      <c r="D14" s="18"/>
      <c r="E14" s="16"/>
    </row>
    <row r="15" spans="1:5" ht="18.75">
      <c r="A15" s="32"/>
      <c r="B15" s="33"/>
      <c r="C15" s="17"/>
      <c r="D15" s="18"/>
      <c r="E15" s="16"/>
    </row>
    <row r="16" spans="1:5" ht="15.75">
      <c r="A16" s="33"/>
      <c r="B16" s="33"/>
      <c r="C16" s="13"/>
      <c r="D16" s="14"/>
      <c r="E16" s="15"/>
    </row>
    <row r="17" spans="1:5" ht="14.25" customHeight="1">
      <c r="A17" s="30"/>
      <c r="B17" s="31"/>
      <c r="C17" s="13"/>
      <c r="D17" s="14"/>
      <c r="E17" s="15"/>
    </row>
    <row r="18" spans="1:5" ht="15" customHeight="1">
      <c r="A18" s="32"/>
      <c r="B18" s="33"/>
      <c r="C18" s="13"/>
      <c r="D18" s="14"/>
      <c r="E18" s="15"/>
    </row>
    <row r="19" spans="1:5" ht="15" customHeight="1">
      <c r="A19" s="32"/>
      <c r="B19" s="33"/>
      <c r="C19" s="13"/>
      <c r="D19" s="14"/>
      <c r="E19" s="15"/>
    </row>
    <row r="20" spans="1:5" ht="15.75" customHeight="1">
      <c r="A20" s="30"/>
      <c r="B20" s="29"/>
      <c r="C20" s="13"/>
      <c r="D20" s="14"/>
      <c r="E20" s="15"/>
    </row>
    <row r="21" spans="1:5" ht="18" customHeight="1">
      <c r="A21" s="32"/>
      <c r="B21" s="36"/>
      <c r="C21" s="13"/>
      <c r="D21" s="14"/>
      <c r="E21" s="15"/>
    </row>
    <row r="22" spans="1:5" ht="18" customHeight="1">
      <c r="A22" s="32"/>
      <c r="B22" s="34"/>
      <c r="C22" s="13"/>
      <c r="D22" s="14"/>
      <c r="E22" s="15"/>
    </row>
    <row r="23" spans="1:5" ht="18" customHeight="1">
      <c r="A23" s="32"/>
      <c r="B23" s="34"/>
      <c r="C23" s="13"/>
      <c r="D23" s="14"/>
      <c r="E23" s="15"/>
    </row>
    <row r="24" spans="1:5" ht="18" customHeight="1">
      <c r="A24" s="32"/>
      <c r="B24" s="31"/>
      <c r="C24" s="13"/>
      <c r="D24" s="14"/>
      <c r="E24" s="15"/>
    </row>
    <row r="25" spans="1:5" ht="18" customHeight="1">
      <c r="A25" s="30"/>
      <c r="B25" s="34"/>
      <c r="C25" s="13"/>
      <c r="D25" s="14"/>
      <c r="E25" s="15"/>
    </row>
    <row r="26" spans="1:5" ht="18" customHeight="1">
      <c r="A26" s="30"/>
      <c r="B26" s="33"/>
      <c r="C26" s="13"/>
      <c r="D26" s="14"/>
      <c r="E26" s="15"/>
    </row>
    <row r="27" spans="1:5" ht="18" customHeight="1">
      <c r="A27" s="32"/>
      <c r="B27" s="31"/>
      <c r="C27" s="19"/>
      <c r="D27" s="20"/>
      <c r="E27" s="21"/>
    </row>
    <row r="28" spans="1:5" ht="15.75">
      <c r="A28" s="30"/>
      <c r="B28" s="34"/>
      <c r="C28" s="13"/>
      <c r="D28" s="14"/>
      <c r="E28" s="15"/>
    </row>
    <row r="29" spans="1:5" ht="19.5" customHeight="1">
      <c r="A29" s="32"/>
      <c r="B29" s="34"/>
      <c r="C29" s="13"/>
      <c r="D29" s="14"/>
      <c r="E29" s="15"/>
    </row>
    <row r="30" spans="1:5" ht="19.5" customHeight="1">
      <c r="A30" s="30"/>
      <c r="B30" s="31"/>
      <c r="C30" s="13"/>
      <c r="D30" s="14"/>
      <c r="E30" s="15"/>
    </row>
    <row r="31" spans="1:5" ht="19.5" customHeight="1">
      <c r="A31" s="30"/>
      <c r="B31" s="31"/>
      <c r="C31" s="13"/>
      <c r="D31" s="14"/>
      <c r="E31" s="15"/>
    </row>
    <row r="32" spans="1:5" ht="19.5" customHeight="1">
      <c r="A32" s="30"/>
      <c r="B32" s="35"/>
      <c r="C32" s="13"/>
      <c r="D32" s="14"/>
      <c r="E32" s="15"/>
    </row>
    <row r="33" spans="1:5" ht="15.75">
      <c r="A33" s="30"/>
      <c r="B33" s="31"/>
      <c r="C33" s="13"/>
      <c r="D33" s="14"/>
      <c r="E33" s="15"/>
    </row>
    <row r="34" spans="1:5" ht="15.75">
      <c r="A34" s="30"/>
      <c r="B34" s="31"/>
      <c r="C34" s="13"/>
      <c r="D34" s="14"/>
      <c r="E34" s="15"/>
    </row>
    <row r="35" spans="1:5" ht="15.75">
      <c r="A35" s="30"/>
      <c r="B35" s="34"/>
      <c r="C35" s="13"/>
      <c r="D35" s="14"/>
      <c r="E35" s="15"/>
    </row>
    <row r="36" spans="1:5" ht="15.75">
      <c r="A36" s="1"/>
      <c r="B36" s="27"/>
      <c r="C36" s="2"/>
      <c r="D36" s="3"/>
      <c r="E36" s="4"/>
    </row>
    <row r="37" spans="1:5" ht="15.75">
      <c r="A37" s="1"/>
      <c r="B37" s="27"/>
      <c r="C37" s="2"/>
      <c r="D37" s="3"/>
      <c r="E37" s="4"/>
    </row>
  </sheetData>
  <sheetProtection password="CC1A" sheet="1"/>
  <mergeCells count="1">
    <mergeCell ref="B7:C7"/>
  </mergeCells>
  <printOptions/>
  <pageMargins left="1.0899999999999999"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Jana Mikuličić</dc:creator>
  <cp:keywords/>
  <dc:description/>
  <cp:lastModifiedBy>Ibriks Goran</cp:lastModifiedBy>
  <cp:lastPrinted>2017-05-26T09:43:48Z</cp:lastPrinted>
  <dcterms:created xsi:type="dcterms:W3CDTF">2012-06-13T08:20:43Z</dcterms:created>
  <dcterms:modified xsi:type="dcterms:W3CDTF">2017-05-29T06:51:05Z</dcterms:modified>
  <cp:category/>
  <cp:version/>
  <cp:contentType/>
  <cp:contentStatus/>
</cp:coreProperties>
</file>