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riks_goran\Documents\2017\Predmeti u 2017\Bagatelna nabava\22 -ev__-vrata_dimnjak Verdieva 11\"/>
    </mc:Choice>
  </mc:AlternateContent>
  <bookViews>
    <workbookView xWindow="0" yWindow="0" windowWidth="28800" windowHeight="11835" tabRatio="500"/>
  </bookViews>
  <sheets>
    <sheet name="troškovnik" sheetId="1" r:id="rId1"/>
  </sheets>
  <definedNames>
    <definedName name="_xlnm.Print_Area" localSheetId="0">troškovnik!$A$1:$F$38</definedName>
    <definedName name="_xlnm.Print_Titles" localSheetId="0">troškovnik!$3:$6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  <c r="G14" i="1" l="1"/>
  <c r="F12" i="1"/>
  <c r="H12" i="1" s="1"/>
  <c r="F11" i="1"/>
  <c r="H11" i="1" s="1"/>
  <c r="F10" i="1"/>
  <c r="H10" i="1" s="1"/>
  <c r="F9" i="1"/>
  <c r="H9" i="1" s="1"/>
  <c r="F6" i="1"/>
  <c r="D6" i="1"/>
  <c r="B6" i="1"/>
  <c r="F14" i="1" l="1"/>
  <c r="F20" i="1" s="1"/>
  <c r="F22" i="1" s="1"/>
  <c r="F24" i="1" s="1"/>
  <c r="H8" i="1"/>
  <c r="H14" i="1" s="1"/>
</calcChain>
</file>

<file path=xl/sharedStrings.xml><?xml version="1.0" encoding="utf-8"?>
<sst xmlns="http://schemas.openxmlformats.org/spreadsheetml/2006/main" count="32" uniqueCount="27">
  <si>
    <t>R.br.</t>
  </si>
  <si>
    <t>Opis stavke troškovnika</t>
  </si>
  <si>
    <t>Jed.mj.</t>
  </si>
  <si>
    <t>Količina</t>
  </si>
  <si>
    <t>Jed. cijena</t>
  </si>
  <si>
    <t>Ukupno</t>
  </si>
  <si>
    <t>Materijal</t>
  </si>
  <si>
    <t>Rad</t>
  </si>
  <si>
    <t>1.</t>
  </si>
  <si>
    <t>2.</t>
  </si>
  <si>
    <t>3.</t>
  </si>
  <si>
    <t>4.</t>
  </si>
  <si>
    <t>kom</t>
  </si>
  <si>
    <t>5.</t>
  </si>
  <si>
    <t>UKUPNO:</t>
  </si>
  <si>
    <t>REKAPITULACIJA</t>
  </si>
  <si>
    <t>PDV 25%:</t>
  </si>
  <si>
    <t>SVEUKUPNO:</t>
  </si>
  <si>
    <t>VERDIEVA 11A, RIJEKA</t>
  </si>
  <si>
    <r>
      <t xml:space="preserve">TROŠKOVNIK za </t>
    </r>
    <r>
      <rPr>
        <b/>
        <sz val="10"/>
        <rFont val="Arial CE"/>
        <charset val="238"/>
      </rPr>
      <t xml:space="preserve">izvođenje radova na ugradnji vrata za pregled i čišćenje dimnjaka </t>
    </r>
  </si>
  <si>
    <t>Navojna spojnica flexo - kruto(Ž) fi 130 - inox 0,5 mm (316 L) S-1</t>
  </si>
  <si>
    <t>Spojnica S1 fi 130 - inox 0,5 mm (316 L)</t>
  </si>
  <si>
    <t>Mjesto i datum:</t>
  </si>
  <si>
    <t>Ponuditelj:</t>
  </si>
  <si>
    <t>Dim. cijev sa montiranim vratima fi 130 - inox 0,5 mm (316 L) S-1</t>
  </si>
  <si>
    <t>Dobava i ugradnja vrata za zid. dimnjak s izo. 282 x 222 - inox 0,5 mm (316 L)</t>
  </si>
  <si>
    <t>Navojna spojnica kruto(M) - flexo fi 130 - inox 0,5 mm (316 L) S-1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</si>
</sst>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kn-41A];[Red]\-#,##0.00\ [$kn-41A]"/>
  </numFmts>
  <fonts count="8" x14ac:knownFonts="1">
    <font>
      <sz val="10"/>
      <name val="Swis721 BT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</font>
    <font>
      <sz val="8"/>
      <name val="Arial CE"/>
      <family val="2"/>
    </font>
    <font>
      <b/>
      <sz val="10"/>
      <name val="Arial CE"/>
      <family val="2"/>
    </font>
    <font>
      <sz val="8"/>
      <name val="Swis721 BT"/>
      <family val="2"/>
    </font>
    <font>
      <b/>
      <sz val="12"/>
      <name val="Arial CE"/>
      <family val="2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82">
    <xf numFmtId="0" fontId="0" fillId="0" borderId="0" xfId="0"/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4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 applyBorder="1"/>
    <xf numFmtId="4" fontId="0" fillId="0" borderId="0" xfId="0" applyNumberFormat="1"/>
    <xf numFmtId="4" fontId="3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1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/>
    <xf numFmtId="4" fontId="2" fillId="0" borderId="4" xfId="0" applyNumberFormat="1" applyFont="1" applyBorder="1"/>
    <xf numFmtId="164" fontId="2" fillId="0" borderId="4" xfId="0" applyNumberFormat="1" applyFont="1" applyBorder="1"/>
    <xf numFmtId="4" fontId="2" fillId="0" borderId="4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 applyProtection="1">
      <alignment horizontal="left" vertical="top" wrapText="1"/>
    </xf>
    <xf numFmtId="4" fontId="2" fillId="0" borderId="5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 applyProtection="1">
      <alignment horizontal="left" vertical="top" wrapText="1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/>
    <xf numFmtId="4" fontId="2" fillId="0" borderId="5" xfId="0" applyNumberFormat="1" applyFont="1" applyBorder="1"/>
    <xf numFmtId="164" fontId="2" fillId="0" borderId="5" xfId="0" applyNumberFormat="1" applyFont="1" applyBorder="1"/>
    <xf numFmtId="164" fontId="4" fillId="0" borderId="4" xfId="0" applyNumberFormat="1" applyFont="1" applyBorder="1"/>
    <xf numFmtId="4" fontId="2" fillId="0" borderId="6" xfId="0" applyNumberFormat="1" applyFont="1" applyBorder="1" applyAlignment="1">
      <alignment horizontal="right" vertical="top"/>
    </xf>
    <xf numFmtId="4" fontId="2" fillId="0" borderId="6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/>
    <xf numFmtId="4" fontId="2" fillId="0" borderId="6" xfId="0" applyNumberFormat="1" applyFont="1" applyBorder="1"/>
    <xf numFmtId="164" fontId="2" fillId="0" borderId="6" xfId="0" applyNumberFormat="1" applyFont="1" applyBorder="1"/>
    <xf numFmtId="164" fontId="4" fillId="0" borderId="7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164" fontId="4" fillId="0" borderId="8" xfId="0" applyNumberFormat="1" applyFont="1" applyBorder="1"/>
    <xf numFmtId="4" fontId="2" fillId="0" borderId="9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horizontal="left" vertical="top" wrapText="1"/>
    </xf>
    <xf numFmtId="4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/>
    <xf numFmtId="4" fontId="4" fillId="0" borderId="9" xfId="0" applyNumberFormat="1" applyFont="1" applyBorder="1" applyAlignment="1">
      <alignment horizontal="right"/>
    </xf>
    <xf numFmtId="164" fontId="2" fillId="0" borderId="9" xfId="0" applyNumberFormat="1" applyFont="1" applyBorder="1"/>
    <xf numFmtId="3" fontId="2" fillId="0" borderId="4" xfId="0" applyNumberFormat="1" applyFont="1" applyBorder="1" applyAlignment="1"/>
    <xf numFmtId="4" fontId="1" fillId="4" borderId="4" xfId="1" applyNumberFormat="1" applyFill="1" applyBorder="1" applyProtection="1">
      <protection locked="0"/>
    </xf>
    <xf numFmtId="4" fontId="2" fillId="4" borderId="0" xfId="0" applyNumberFormat="1" applyFont="1" applyFill="1" applyAlignment="1" applyProtection="1">
      <alignment horizontal="right" vertical="top"/>
      <protection locked="0"/>
    </xf>
    <xf numFmtId="4" fontId="2" fillId="4" borderId="0" xfId="0" applyNumberFormat="1" applyFont="1" applyFill="1" applyAlignment="1" applyProtection="1">
      <alignment horizontal="left" vertical="top" wrapText="1"/>
      <protection locked="0"/>
    </xf>
    <xf numFmtId="4" fontId="2" fillId="4" borderId="0" xfId="0" applyNumberFormat="1" applyFont="1" applyFill="1" applyAlignment="1" applyProtection="1">
      <alignment horizontal="center"/>
      <protection locked="0"/>
    </xf>
    <xf numFmtId="4" fontId="2" fillId="4" borderId="0" xfId="0" applyNumberFormat="1" applyFont="1" applyFill="1" applyAlignment="1" applyProtection="1">
      <protection locked="0"/>
    </xf>
    <xf numFmtId="4" fontId="2" fillId="4" borderId="0" xfId="0" applyNumberFormat="1" applyFont="1" applyFill="1" applyProtection="1">
      <protection locked="0"/>
    </xf>
    <xf numFmtId="164" fontId="2" fillId="4" borderId="0" xfId="0" applyNumberFormat="1" applyFont="1" applyFill="1" applyProtection="1">
      <protection locked="0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/>
    <xf numFmtId="4" fontId="2" fillId="0" borderId="0" xfId="0" applyNumberFormat="1" applyFont="1" applyFill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left" vertical="top"/>
    </xf>
    <xf numFmtId="4" fontId="4" fillId="0" borderId="7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showGridLines="0" tabSelected="1" zoomScaleNormal="100" zoomScaleSheetLayoutView="100" zoomScalePageLayoutView="90" workbookViewId="0">
      <selection activeCell="B15" sqref="B15"/>
    </sheetView>
  </sheetViews>
  <sheetFormatPr defaultRowHeight="12.75" x14ac:dyDescent="0.2"/>
  <cols>
    <col min="1" max="1" width="6.140625" style="1"/>
    <col min="2" max="2" width="40.140625" style="2"/>
    <col min="3" max="3" width="7.140625" style="3"/>
    <col min="4" max="4" width="8.42578125" style="4"/>
    <col min="5" max="5" width="11.85546875" style="5"/>
    <col min="6" max="6" width="14.7109375" style="6"/>
    <col min="7" max="7" width="0" style="7" hidden="1"/>
    <col min="8" max="8" width="0" style="8" hidden="1"/>
    <col min="9" max="1025" width="9" style="8"/>
  </cols>
  <sheetData>
    <row r="1" spans="1:12" ht="12.75" customHeight="1" x14ac:dyDescent="0.2">
      <c r="A1" s="9"/>
      <c r="B1" s="10"/>
      <c r="C1" s="11"/>
      <c r="D1" s="11"/>
      <c r="E1" s="12"/>
      <c r="F1" s="13"/>
      <c r="G1" s="14"/>
    </row>
    <row r="2" spans="1:12" ht="12.75" customHeight="1" x14ac:dyDescent="0.2">
      <c r="A2" s="79" t="s">
        <v>19</v>
      </c>
      <c r="B2" s="79"/>
      <c r="C2" s="79"/>
      <c r="D2" s="79"/>
      <c r="E2" s="79"/>
      <c r="F2" s="79"/>
      <c r="G2" s="14"/>
    </row>
    <row r="3" spans="1:12" ht="11.85" customHeight="1" x14ac:dyDescent="0.2">
      <c r="A3" s="79" t="s">
        <v>18</v>
      </c>
      <c r="B3" s="79"/>
      <c r="C3" s="79"/>
      <c r="D3" s="79"/>
      <c r="E3" s="79"/>
      <c r="F3" s="79"/>
      <c r="G3" s="14"/>
    </row>
    <row r="4" spans="1:12" ht="11.85" customHeight="1" x14ac:dyDescent="0.2">
      <c r="A4" s="15"/>
      <c r="B4" s="16"/>
      <c r="C4" s="17"/>
      <c r="D4" s="17"/>
      <c r="E4" s="18"/>
      <c r="F4" s="19"/>
      <c r="G4" s="14"/>
    </row>
    <row r="5" spans="1:12" s="24" customFormat="1" ht="12.75" customHeight="1" x14ac:dyDescent="0.2">
      <c r="A5" s="20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2" t="s">
        <v>5</v>
      </c>
      <c r="G5" s="17" t="s">
        <v>6</v>
      </c>
      <c r="H5" s="23" t="s">
        <v>7</v>
      </c>
    </row>
    <row r="6" spans="1:12" ht="12.75" customHeight="1" x14ac:dyDescent="0.2">
      <c r="A6" s="25">
        <v>1</v>
      </c>
      <c r="B6" s="26">
        <f>+A6+1</f>
        <v>2</v>
      </c>
      <c r="C6" s="27">
        <v>3</v>
      </c>
      <c r="D6" s="27">
        <f>+C6+1</f>
        <v>4</v>
      </c>
      <c r="E6" s="27">
        <v>5</v>
      </c>
      <c r="F6" s="28">
        <f>+E6+1</f>
        <v>6</v>
      </c>
    </row>
    <row r="7" spans="1:12" ht="13.5" thickTop="1" x14ac:dyDescent="0.2">
      <c r="A7" s="29"/>
      <c r="B7" s="30"/>
      <c r="C7" s="31"/>
      <c r="D7" s="32"/>
      <c r="E7" s="33"/>
      <c r="F7" s="34"/>
    </row>
    <row r="8" spans="1:12" ht="25.5" x14ac:dyDescent="0.25">
      <c r="A8" s="35" t="s">
        <v>8</v>
      </c>
      <c r="B8" s="36" t="s">
        <v>24</v>
      </c>
      <c r="C8" s="31" t="s">
        <v>12</v>
      </c>
      <c r="D8" s="65">
        <v>1</v>
      </c>
      <c r="E8" s="66"/>
      <c r="F8" s="34">
        <f>D8*E8</f>
        <v>0</v>
      </c>
      <c r="G8" s="7">
        <v>0</v>
      </c>
      <c r="H8" s="8">
        <f t="shared" ref="H8:H12" si="0">F8-G8</f>
        <v>0</v>
      </c>
    </row>
    <row r="9" spans="1:12" ht="25.5" x14ac:dyDescent="0.25">
      <c r="A9" s="35" t="s">
        <v>9</v>
      </c>
      <c r="B9" s="36" t="s">
        <v>26</v>
      </c>
      <c r="C9" s="31" t="s">
        <v>12</v>
      </c>
      <c r="D9" s="65">
        <v>1</v>
      </c>
      <c r="E9" s="66"/>
      <c r="F9" s="34">
        <f t="shared" ref="F9:F12" si="1">D9*E9</f>
        <v>0</v>
      </c>
      <c r="G9" s="7">
        <v>3200</v>
      </c>
      <c r="H9" s="8">
        <f t="shared" si="0"/>
        <v>-3200</v>
      </c>
    </row>
    <row r="10" spans="1:12" ht="25.5" x14ac:dyDescent="0.25">
      <c r="A10" s="35" t="s">
        <v>10</v>
      </c>
      <c r="B10" s="36" t="s">
        <v>20</v>
      </c>
      <c r="C10" s="31" t="s">
        <v>12</v>
      </c>
      <c r="D10" s="65">
        <v>1</v>
      </c>
      <c r="E10" s="66"/>
      <c r="F10" s="34">
        <f t="shared" si="1"/>
        <v>0</v>
      </c>
      <c r="G10" s="7">
        <v>72.5</v>
      </c>
      <c r="H10" s="8">
        <f t="shared" si="0"/>
        <v>-72.5</v>
      </c>
    </row>
    <row r="11" spans="1:12" ht="13.5" customHeight="1" x14ac:dyDescent="0.25">
      <c r="A11" s="35" t="s">
        <v>11</v>
      </c>
      <c r="B11" s="36" t="s">
        <v>21</v>
      </c>
      <c r="C11" s="31" t="s">
        <v>12</v>
      </c>
      <c r="D11" s="65">
        <v>2</v>
      </c>
      <c r="E11" s="66"/>
      <c r="F11" s="34">
        <f t="shared" si="1"/>
        <v>0</v>
      </c>
      <c r="G11" s="7">
        <v>275</v>
      </c>
      <c r="H11" s="8">
        <f t="shared" si="0"/>
        <v>-275</v>
      </c>
    </row>
    <row r="12" spans="1:12" ht="25.5" x14ac:dyDescent="0.25">
      <c r="A12" s="35" t="s">
        <v>13</v>
      </c>
      <c r="B12" s="37" t="s">
        <v>25</v>
      </c>
      <c r="C12" s="31" t="s">
        <v>12</v>
      </c>
      <c r="D12" s="65">
        <v>1</v>
      </c>
      <c r="E12" s="66"/>
      <c r="F12" s="34">
        <f t="shared" si="1"/>
        <v>0</v>
      </c>
      <c r="G12" s="7">
        <v>0</v>
      </c>
      <c r="H12" s="8">
        <f t="shared" si="0"/>
        <v>0</v>
      </c>
    </row>
    <row r="13" spans="1:12" x14ac:dyDescent="0.2">
      <c r="A13" s="38"/>
      <c r="B13" s="39"/>
      <c r="C13" s="40"/>
      <c r="D13" s="41"/>
      <c r="E13" s="42"/>
      <c r="F13" s="43"/>
    </row>
    <row r="14" spans="1:12" x14ac:dyDescent="0.2">
      <c r="A14" s="35"/>
      <c r="B14" s="30" t="s">
        <v>14</v>
      </c>
      <c r="C14" s="31"/>
      <c r="D14" s="32"/>
      <c r="E14" s="33"/>
      <c r="F14" s="44">
        <f>SUM(F8:F13)</f>
        <v>0</v>
      </c>
      <c r="G14" s="7">
        <f>SUM(G3:G13)</f>
        <v>3547.5</v>
      </c>
      <c r="H14" s="8">
        <f>SUM(H3:H13)</f>
        <v>-3547.5</v>
      </c>
    </row>
    <row r="16" spans="1:12" x14ac:dyDescent="0.2">
      <c r="G16" s="5"/>
      <c r="H16" s="5"/>
      <c r="I16" s="5"/>
      <c r="J16" s="5"/>
      <c r="K16" s="5"/>
      <c r="L16" s="5"/>
    </row>
    <row r="17" spans="1:12" ht="15.2" customHeight="1" x14ac:dyDescent="0.2">
      <c r="A17" s="80" t="s">
        <v>15</v>
      </c>
      <c r="B17" s="80"/>
      <c r="C17" s="80"/>
      <c r="D17" s="80"/>
      <c r="E17" s="80"/>
      <c r="F17" s="80"/>
      <c r="G17" s="5"/>
      <c r="H17" s="5"/>
      <c r="I17" s="5"/>
      <c r="J17" s="5"/>
      <c r="K17" s="5"/>
      <c r="L17" s="5"/>
    </row>
    <row r="18" spans="1:12" x14ac:dyDescent="0.2">
      <c r="G18" s="5"/>
      <c r="H18" s="5"/>
      <c r="I18" s="5"/>
      <c r="J18" s="5"/>
      <c r="K18" s="5"/>
      <c r="L18" s="5"/>
    </row>
    <row r="19" spans="1:12" x14ac:dyDescent="0.2">
      <c r="A19" s="45"/>
      <c r="B19" s="46"/>
      <c r="C19" s="47"/>
      <c r="D19" s="48"/>
      <c r="E19" s="49"/>
      <c r="F19" s="50"/>
      <c r="G19" s="5"/>
      <c r="H19" s="5"/>
      <c r="I19" s="3"/>
      <c r="J19" s="5"/>
      <c r="K19" s="5"/>
      <c r="L19" s="5"/>
    </row>
    <row r="20" spans="1:12" x14ac:dyDescent="0.2">
      <c r="A20" s="78" t="s">
        <v>14</v>
      </c>
      <c r="B20" s="78"/>
      <c r="C20" s="78"/>
      <c r="D20" s="78"/>
      <c r="E20" s="78"/>
      <c r="F20" s="51">
        <f>F14</f>
        <v>0</v>
      </c>
      <c r="G20" s="5"/>
      <c r="H20" s="5"/>
      <c r="I20" s="5"/>
      <c r="J20" s="5"/>
      <c r="K20" s="5"/>
    </row>
    <row r="21" spans="1:12" x14ac:dyDescent="0.2">
      <c r="A21" s="52"/>
      <c r="B21" s="53"/>
      <c r="C21" s="54"/>
      <c r="D21" s="55"/>
      <c r="E21" s="56"/>
      <c r="F21" s="57"/>
      <c r="G21" s="5"/>
      <c r="H21" s="5"/>
      <c r="I21" s="5"/>
      <c r="J21" s="5"/>
      <c r="K21" s="5"/>
    </row>
    <row r="22" spans="1:12" x14ac:dyDescent="0.2">
      <c r="A22" s="81" t="s">
        <v>16</v>
      </c>
      <c r="B22" s="81"/>
      <c r="C22" s="81"/>
      <c r="D22" s="81"/>
      <c r="E22" s="81"/>
      <c r="F22" s="58">
        <f>F20*0.25</f>
        <v>0</v>
      </c>
      <c r="G22" s="5"/>
      <c r="H22" s="5"/>
      <c r="I22" s="5"/>
      <c r="J22" s="5"/>
      <c r="K22" s="5"/>
    </row>
    <row r="23" spans="1:12" x14ac:dyDescent="0.2">
      <c r="A23" s="59"/>
      <c r="B23" s="60"/>
      <c r="C23" s="61"/>
      <c r="D23" s="62"/>
      <c r="E23" s="63"/>
      <c r="F23" s="64"/>
      <c r="G23" s="5"/>
      <c r="H23" s="5"/>
      <c r="I23" s="5"/>
      <c r="J23" s="5"/>
      <c r="K23" s="5"/>
    </row>
    <row r="24" spans="1:12" x14ac:dyDescent="0.2">
      <c r="A24" s="78" t="s">
        <v>17</v>
      </c>
      <c r="B24" s="78"/>
      <c r="C24" s="78"/>
      <c r="D24" s="78"/>
      <c r="E24" s="78"/>
      <c r="F24" s="51">
        <f>F20+F22</f>
        <v>0</v>
      </c>
      <c r="G24" s="5"/>
      <c r="H24" s="5"/>
      <c r="I24" s="5"/>
      <c r="J24" s="5"/>
      <c r="K24" s="5"/>
    </row>
    <row r="29" spans="1:12" x14ac:dyDescent="0.2">
      <c r="A29" s="77" t="s">
        <v>22</v>
      </c>
      <c r="B29" s="77"/>
      <c r="C29" s="73"/>
      <c r="D29" s="74"/>
      <c r="E29" s="75" t="s">
        <v>23</v>
      </c>
      <c r="F29" s="76"/>
    </row>
    <row r="30" spans="1:12" x14ac:dyDescent="0.2">
      <c r="A30" s="67"/>
      <c r="B30" s="68"/>
      <c r="C30" s="69"/>
      <c r="D30" s="70"/>
      <c r="E30" s="71"/>
      <c r="F30" s="72"/>
    </row>
    <row r="31" spans="1:12" x14ac:dyDescent="0.2">
      <c r="A31" s="67"/>
      <c r="B31" s="68"/>
      <c r="C31" s="69"/>
      <c r="D31" s="70"/>
      <c r="E31" s="71"/>
      <c r="F31" s="72"/>
    </row>
    <row r="32" spans="1:12" x14ac:dyDescent="0.2">
      <c r="A32" s="67"/>
      <c r="B32" s="68"/>
      <c r="C32" s="69"/>
      <c r="D32" s="70"/>
      <c r="E32" s="71"/>
      <c r="F32" s="72"/>
    </row>
    <row r="33" spans="1:6" x14ac:dyDescent="0.2">
      <c r="A33" s="67"/>
      <c r="B33" s="68"/>
      <c r="C33" s="69"/>
      <c r="D33" s="70"/>
      <c r="E33" s="71"/>
      <c r="F33" s="72"/>
    </row>
    <row r="34" spans="1:6" x14ac:dyDescent="0.2">
      <c r="A34" s="67"/>
      <c r="B34" s="68"/>
      <c r="C34" s="69"/>
      <c r="D34" s="70"/>
      <c r="E34" s="71"/>
      <c r="F34" s="72"/>
    </row>
    <row r="35" spans="1:6" x14ac:dyDescent="0.2">
      <c r="A35" s="67"/>
      <c r="B35" s="68"/>
      <c r="C35" s="69"/>
      <c r="D35" s="70"/>
      <c r="E35" s="71"/>
      <c r="F35" s="72"/>
    </row>
    <row r="36" spans="1:6" x14ac:dyDescent="0.2">
      <c r="A36" s="67"/>
      <c r="B36" s="68"/>
      <c r="C36" s="69"/>
      <c r="D36" s="70"/>
      <c r="E36" s="71"/>
      <c r="F36" s="72"/>
    </row>
  </sheetData>
  <sheetProtection algorithmName="SHA-512" hashValue="ZkfFAr+HKMlppzpeimzms8trMhTpq4REh47ONzZs3p/NjWw2tZZSMZ0JIPZRoeP4zfyDQ5fI/yA5OYvHWzeVpQ==" saltValue="FA+dj+33G97oxixDu4BVEw==" spinCount="100000" sheet="1" objects="1" scenarios="1"/>
  <mergeCells count="7">
    <mergeCell ref="A29:B29"/>
    <mergeCell ref="A24:E24"/>
    <mergeCell ref="A2:F2"/>
    <mergeCell ref="A3:F3"/>
    <mergeCell ref="A17:F17"/>
    <mergeCell ref="A20:E20"/>
    <mergeCell ref="A22:E22"/>
  </mergeCells>
  <pageMargins left="0.73402777777777795" right="0.55138888888888904" top="0.25138888888888899" bottom="0.37152777777777801" header="0.51180555555555496" footer="0.22083333333333299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35347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Đurkin d.o.o.</dc:creator>
  <dc:description/>
  <cp:lastModifiedBy>Ibriks Goran</cp:lastModifiedBy>
  <cp:revision>27</cp:revision>
  <cp:lastPrinted>2017-07-13T07:20:06Z</cp:lastPrinted>
  <dcterms:created xsi:type="dcterms:W3CDTF">2000-10-04T12:19:23Z</dcterms:created>
  <dcterms:modified xsi:type="dcterms:W3CDTF">2017-07-13T07:21:18Z</dcterms:modified>
  <dc:language>hr-HR</dc:language>
</cp:coreProperties>
</file>