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Rekapitulacija" sheetId="1" r:id="rId1"/>
    <sheet name="Troškovnik-građ.-obrtnički" sheetId="2" r:id="rId2"/>
    <sheet name="Naslovna za elektro troškovnik" sheetId="3" r:id="rId3"/>
    <sheet name="Uvod elektro troškovnik" sheetId="4" r:id="rId4"/>
    <sheet name="Elektro-troškovnik" sheetId="5" r:id="rId5"/>
  </sheets>
  <definedNames/>
  <calcPr fullCalcOnLoad="1" fullPrecision="0"/>
</workbook>
</file>

<file path=xl/sharedStrings.xml><?xml version="1.0" encoding="utf-8"?>
<sst xmlns="http://schemas.openxmlformats.org/spreadsheetml/2006/main" count="201" uniqueCount="136">
  <si>
    <t>Opis stavke</t>
  </si>
  <si>
    <t>Jed. 
mjere</t>
  </si>
  <si>
    <t>Red. br.</t>
  </si>
  <si>
    <t>1.</t>
  </si>
  <si>
    <t>kom</t>
  </si>
  <si>
    <t>Količina</t>
  </si>
  <si>
    <t xml:space="preserve">2. </t>
  </si>
  <si>
    <t>3.</t>
  </si>
  <si>
    <t>Demontaža postojeće dotrajale WC školjke sa PVC daskom i fleksibilnom cijevi. Utovar i odvoz materijala nastalog rušenjem na odlagalište predviđeno za tu namjenu sukladno zakonskim propisima bez obzira na udaljenost. Obračun po kom kompletno izvedenih radova.</t>
  </si>
  <si>
    <t>Demontaža postojećeg umivaonika kompletno s sifonom i mješalicom. Utovar i odvoz materijala nastalog rušenjem na odlagalište predviđeno za tu namjenu sukladno zakonskim propisima bez obzira na udaljenost. Obračun po kom kompletno izvedenih radova.</t>
  </si>
  <si>
    <t>4.</t>
  </si>
  <si>
    <t>Otucanje zidnih i podnih keramičkih pločica kompletno s podlogom. Utovar i odvoz materijala nastalog rušenjem na odlagalište predviđeno za tu namjenu sukladno zakonskim propisima bez obzira na udaljenost. Obračun po m2 kompletno izvedenih radova.</t>
  </si>
  <si>
    <t>m2</t>
  </si>
  <si>
    <t>5.</t>
  </si>
  <si>
    <t>m3</t>
  </si>
  <si>
    <t>6.</t>
  </si>
  <si>
    <t>Iskop kanala za postavu odvodne instalacije za novi WC širine 40 cm, dužine cca 2,00 m, dubine sukladno stanju postojeće instalacije u prostoru. U jediničnoj cijeni je razbijanje betonske podloge kao i iskop oko odvoda postojećeg WC-a. Sitni materijal od iskopa deponirati na gradilištu radi ponovne ugradnje. Utovar i odvoz preostalog materijala materijala nastalog rušenjem na odlagalište predviđeno za tu namjenu sukladno zakonskim propisima bez obzira na udaljenost. Obračun po m3 kompletno izvedenih radova.</t>
  </si>
  <si>
    <t>m'</t>
  </si>
  <si>
    <t>7.</t>
  </si>
  <si>
    <t xml:space="preserve">Demontaža postoječe tuš kade kompletno sa obzidom i opločenjem te zidnom mješalicom, sve u svrhu izgradnje novog WC-a. Utovar i odvoz materijala nastalog rušenjem na odlagalište predviđeno za tu namjenu sukladno zakonskim propisima bez obzira na udaljenost. Obračun po kom kompletno izvedenih radova. </t>
  </si>
  <si>
    <t>Ispitivanje postojeće dovodne instalacije radi utvrđivanja pozicije, a u svrhu ugradnje internog vodomjera. Obračun po RS VKV majstora.</t>
  </si>
  <si>
    <t>RS</t>
  </si>
  <si>
    <t>8.</t>
  </si>
  <si>
    <t>Štemanje šlica u dužini cca 50 cm oko postojeće dovodne instalacije kao i izrada niše vel. 30x30 cm, rezanje cijevi, izrada preinake na cijevi te dobava i postava internog vodomjera. Prije postave vodomjera nišu obraditi grubom žbukom. U cijenu uključiti sav potreban materijal kao i dobavu i postavu inox poklopca na nišu. Obračun po kom kompletno izvedenih radova.</t>
  </si>
  <si>
    <t>9.</t>
  </si>
  <si>
    <t>10.</t>
  </si>
  <si>
    <t xml:space="preserve">Preinaka postojećeg dovoda vode za mješalicu tuš kade za potrebe postave vodokotlića. Preinaka obuhvaća iskop šlica u zidu, rezanje-prerada postojeće dovodne cijevi, postava dijela nove cijevi do pozicije spoja s vodokotlićem, ugradnja ventila i zatvaranje šlica nakon postave instalacije. Obračun po m' kompletno izvedenih radova. </t>
  </si>
  <si>
    <t>Dobava i postava WC-školjke kompletno s PVC daskom, vodokotlićem, tlačnom cijevi i ispirnom cijevi. Obračun po kom kompletno izvedenih radova.</t>
  </si>
  <si>
    <t>11.</t>
  </si>
  <si>
    <t>Dobava i postava umivaonika 50 cm kompletno s sifonom i slavinom. Obračun po kom kompletno izvedenih radova.</t>
  </si>
  <si>
    <t>12.</t>
  </si>
  <si>
    <t>Dobava i postava ventilatora u postojeći otvor na stropu  kompletno sa spajanjem na elektroinstalaciju. Obračun po kom kompletno izvedenih radova.</t>
  </si>
  <si>
    <t>13.</t>
  </si>
  <si>
    <t>14.</t>
  </si>
  <si>
    <t>Dobava i postava keramičkih pločica I klase vel 30x30 cm ljepljenjem fleksibilnim ljepilom na pod. U cijenu uključiti popravak podloge prije ljepljenja pločica.  Obračun po m2 kompletno izvedenih radova.</t>
  </si>
  <si>
    <t>15.</t>
  </si>
  <si>
    <t>Dobava i postava keramičkih pločica I klase vel 30x30 cm ljepljenjem fleksibilnim ljepilom na zid. U cijenu uključiti popravak podloge prije ljepljenja pločica kao i postavu rubne lajsne na gornjem završetku pločica. Pločice se postavljaju na visinu 2,00 m. Obračun po m2 kompletno izvedenih radova.</t>
  </si>
  <si>
    <t>16.</t>
  </si>
  <si>
    <t>17.</t>
  </si>
  <si>
    <t>Demontaža dotrajale, te dobava i postava nove brave kompletno s maskom, kvakom i elzet ključem. Obračun po kom kompletno izvedenih radova.</t>
  </si>
  <si>
    <t>Dobava materijala, izrada i postava krila vrata u postojeći dovratnik. Krilo vrata vel 60x205 cm. Krilo bajcano u tamnoj boji, završno lakirano, opremljeno bravom, maskom, kvakom i elzet ključem. Obračun po kom kompletno izvedenih radova.</t>
  </si>
  <si>
    <t>18.</t>
  </si>
  <si>
    <t>19.</t>
  </si>
  <si>
    <t>Pažljivo otucanje vlagom oštečene žbuke špalete ulaznih vrata. Žbuku otuči do visine 1,00 m od poda. Podlogu očistiti, nanijeti hidroizolacijski visokoelastični mort u dva sloja te završno grubu i finu žbuku. Obračun po m2 kompletno izvedenih radova.</t>
  </si>
  <si>
    <t>Pažljiva demontaža sokla od keramičkih pločica na špaleti kod ulaza u poslovni prostor. Pločice očistiti od podloge te deponirati u prostoru za kasniju montažu. U cijenu uključiti ponovnu postavu sokla ljepljenjem na zid po završetku sanacije vlage. Obračun po m' kompletno izvedenih radova.</t>
  </si>
  <si>
    <t>20.</t>
  </si>
  <si>
    <t>Demontaža postojeće ukrasne rešetke sa krila ulaznih vrata, čiščenje, dvokratno ličenje lak bojom u tamnom tonu. U cijenu uključiti ponovnu montažu istih. Obračun po m2 kompletno izvedenih radova.</t>
  </si>
  <si>
    <t>21.</t>
  </si>
  <si>
    <t>Struganje postojeće boje ulaznih poluostakljenih dvokrilnih vrata, priprema podloge te bajcanje i završno lakiranje svako u dva sloja u tamnom tonu. Obračun po m2 kompletno izvedenih radova.</t>
  </si>
  <si>
    <t>22.</t>
  </si>
  <si>
    <t>Struganje postoječe boje, priprema podloge, kitanje i završno ličenje i lakiranje u bijeloj boji dvokrilnih dvostrukih prozora. U cijenu uključiti popravak kita i pripasivanje prozora. Obračun po m2 kompletno izvedenih radova.</t>
  </si>
  <si>
    <t xml:space="preserve">UKUPNO:                                                                                                                                                                  </t>
  </si>
  <si>
    <t>Struganje zidova i stropa, gletanje u tri sloja sa brušenjem površine te dvokratno ličenje u svijetlom tonu akrilnom bojom u dva sloja. U cijenu uključiti zaštitu poda. Obračun po m2 kompletno izvedenih radova.</t>
  </si>
  <si>
    <t>NAPOMENA: Radove izvoditi u skladu s pravilima struke tj.prema odgovarajućim pravilnicima i normama. Potrebna osiguranja prostora, instalacija, vozila i sl. te osiguranje radnika i građana, čuvanje izvedenih objekata do funkcionalne uporabljivosti i primopredaje obveze su izvođača u cijelosti te su uračunata u cijenu radova iz troškovnika. Jediničnim cjenama obuhvaćeni su svi potrebni materijali i rad potreban za potpuno i kvalitetno dovršenje posla iz opisa stavke kao i sva osiguranja, zaštite i sl. Cijenom je obuhvaćeno čišćenje prostora nakon dovršenja radova sanacije.</t>
  </si>
  <si>
    <t xml:space="preserve">Svi prijenosi i  prijevozi uračunati su u  stavke troškovnika i ne obračunavaju se posebno, osim ako u stavci nije drukčije naznačeno. </t>
  </si>
  <si>
    <t>Sav otpadni i nepotrebni materijal postaje vlasništvo izvoditelja, te ga je dužan ekološki zbrinuti.</t>
  </si>
  <si>
    <t>23.</t>
  </si>
  <si>
    <t>Utovar i odvoz stvari i materijala zatečenih u poslovnom prostoru na odlagalište predviđeno za tu namjenu sukladno zakonskim propisima bez obzira na udaljenost. Obračun po m3 kompletno izvedenih radova.</t>
  </si>
  <si>
    <t>REKAPITULACIJA</t>
  </si>
  <si>
    <r>
      <rPr>
        <b/>
        <sz val="12"/>
        <color indexed="8"/>
        <rFont val="Arial"/>
        <family val="2"/>
      </rPr>
      <t xml:space="preserve">TROŠKOVNIK </t>
    </r>
    <r>
      <rPr>
        <sz val="12"/>
        <color indexed="8"/>
        <rFont val="Arial"/>
        <family val="2"/>
      </rPr>
      <t xml:space="preserve">
uređenja poslovnog prostora u Rijeci na adresi Milutina Barača 66/A</t>
    </r>
  </si>
  <si>
    <t>Građevinsko obrtnički radovi</t>
  </si>
  <si>
    <t>2.</t>
  </si>
  <si>
    <t>Elektroinstalaterski radovi</t>
  </si>
  <si>
    <t>UKUPNO:</t>
  </si>
  <si>
    <t>PDV 25%:</t>
  </si>
  <si>
    <t>SVEUKUPNO:</t>
  </si>
  <si>
    <t>U Rijeci, _______________________2017. godine</t>
  </si>
  <si>
    <t>__________________________</t>
  </si>
  <si>
    <t>MP</t>
  </si>
  <si>
    <t>GRAĐEVINSKO OBRTNIČKI RADOVI</t>
  </si>
  <si>
    <r>
      <t xml:space="preserve">Dobava materijala i izrada odvodne instalacije novog WC-a kompletno sa preinakom odvoda postojećeg WC-a i spajanjem na isti. U cijenu uključiti sav potreban rad i materijal (PVC cijev </t>
    </r>
    <r>
      <rPr>
        <sz val="11"/>
        <color indexed="8"/>
        <rFont val="Arial"/>
        <family val="2"/>
      </rPr>
      <t>Ø 110, račve, luk i sl.)</t>
    </r>
    <r>
      <rPr>
        <sz val="11"/>
        <color indexed="8"/>
        <rFont val="Arial"/>
        <family val="2"/>
      </rPr>
      <t>. Dužina odvoda predviđa se 2,00 m. U cijenu uključiti zatrpavanje kanala sa nabijanjem kao i betoniranje površine. Obračun po m' kompletno izvedene instalacije.</t>
    </r>
  </si>
  <si>
    <t>Ponuditelj:</t>
  </si>
  <si>
    <t>POSLOVNI PROSTOR 
na adresi Milutina Barača 66 A u Rijeci
Troškovnik - elektroinstalacije
FORMIRANJE MJERNOG MJESTA - KONTROLNO MJERENJE</t>
  </si>
  <si>
    <r>
      <t xml:space="preserve">ELEKTROTEHNIČKI PROJEKT 
- </t>
    </r>
    <r>
      <rPr>
        <b/>
        <sz val="18"/>
        <rFont val="Tahoma"/>
        <family val="2"/>
      </rPr>
      <t>TEHNIČKO RJEŠENJE -</t>
    </r>
    <r>
      <rPr>
        <b/>
        <sz val="20"/>
        <rFont val="Tahoma"/>
        <family val="2"/>
      </rPr>
      <t xml:space="preserve">
FORMIRANJE MJERNOG MJESTA - KONTROLNO MJERENJE</t>
    </r>
  </si>
  <si>
    <t>OPIS RADOVA S TROŠKOVNIKOM</t>
  </si>
  <si>
    <t>Građevina:  POSLOVNI PROSTOR NA LOKACIJI 
                     MILUTINA BARAČA 66A, RIJEKA</t>
  </si>
  <si>
    <t>Investitor:   GRAD RIJEKA, TITOV TRG 3, RIJEKA 
                    ODJEL GRADSKE UPRAVE ZA GOSPODARENJE IMOVINOM
                    DIREKCIJA ZA GRADNJU I ODRŽAVANJE OBJEKATA JAVNE, 
                    POSLOVNE I STAMBENE NAMJENE</t>
  </si>
  <si>
    <t xml:space="preserve"> </t>
  </si>
  <si>
    <t>UVOD</t>
  </si>
  <si>
    <t>Prilikom narudžbe instalacijskog materijala, opreme i uređaja te tijekom izvođenja radova Izvođač je dužan primjenjivati  odredbe važećih zakona i propisa.</t>
  </si>
  <si>
    <t>Prilikom preuzimanja proizvoda potrebnih za izvođenje električne instalacije izvođač mora obavezno utvrditi:
 - je li građevni proizvod isporučen s oznakom sukladnosti u skladu sa važećim propisom kojim se uređuje označavanje građevnih proizvoda i podudaraju li se podaci na dokumentaciji s kojom je građevni proizvod isporučen s podacima u propisanoj oznaci
 - je li građevni proizvod isporučen sa potrebnim ispravama o sukladnosti ili tehničkim dopuštenjima
 - je li građevni proizvod isporučen s tehničkim uputama za ugradnju i uporabu na hrvatskom jeziku
 - jesu li svojstva, uključivo i rok uporabe građevnog proizvoda te podaci značajni za njegovu ugradnju, uporabu i utjecaj na svojstva i trajnost električne instalacije sukladni svojstvima i podacima određenim glavnim projektom</t>
  </si>
  <si>
    <t>U svim stavkama ovog troškovnika, prilikom izrade ponude, obuhvaćeni su ukupni troškovi materijala, opreme i rada za potpuno dovršenje cjelokupnog posla uključujući:
 - nabavu i transport na gradilište
 - spajanje i montažu opreme prema priloženoj tehničkoj dokumentaciji i uputama proizvođača, uz korištenje kvalitetnog elektroinstalacijskog materijala uporabom kvalificirane i stručne radne snage
 - popratne građevinske radove poput izrade i zatvaranja šliceva za polaganje kabela, izrade niša za ugradnju i obzidavanje razvodnih ormara, izrade otvora za ugradnju podžbukne opreme i slično, uz dovođenje svih površina zahvata u prvobitno stanje
 - pregled i ispitivanje električnih instalacija te izrada potrebnih atesta o izvršenim mjerenjima i ispitivanjima od strane ovlaštene osobe
 - puštanje sustava u rad, primopredaja sustava, izrada dokumentacije izvedenog stanja i uputa za rukovanje na hrvatskom jeziku
 - grubo i fino čišćnje prostora tijekom izvođenja i nakon izvedenih radova</t>
  </si>
  <si>
    <t>U svim stavkama ovog troškovnika ukljkučena je nabava, doprema, montaža i spajanje, komplet sa sitnim instalacijskim materijalom i priborom. Sve radove mora za Izvođača izvesti kvalificirana radna snaga.</t>
  </si>
  <si>
    <t>U svim stavkama za razdjelnike uključena je izrada jednopolnih shema usklađenih sa izvedenim stanjem i njihova zaštita PVC folijom, dimenzioniranje razdjelnika uz najmanje 30% slobodnog prostora za buduća proširenja, ugradnja razdjelnika na za to predviđeno mjesto uz sve popratne radove, spajanje i označavanje svih dolaznih i odlaznih kabela i vodiča natpisnim pločicama, dobava i ugradnja kabelskih uvodnica, stezaljki i sabirnica, unutrašnje ožičenje razdjelnika i sl. Na vrata ormara mora se postavitit ime proizvođača, oznaka prema nacrtnoj dokumentaciji te oznaka sustava uzemljenja i vrsta zaštite.</t>
  </si>
  <si>
    <t>Sav građevni materijal i pribor prije ugradnje mora odobriti nadzorni inženjer.</t>
  </si>
  <si>
    <t xml:space="preserve">Izvođač radova dužan je za eventualne izmjene u toku građenja obavijestiti Investitora i nadzornog inženjera. </t>
  </si>
  <si>
    <t>Za svu ugrađenu opremu i materijal izvođač je dužan Investitoru predati isprave o sukladnosti i ostale dokaze kvalitete izvedenih radova  i ugrađenje opreme (pregled, ispitivanja, mjerenja i sl.).</t>
  </si>
  <si>
    <t>Redni br. stavke</t>
  </si>
  <si>
    <t>Jed. mjere</t>
  </si>
  <si>
    <t>Cijena [kn]</t>
  </si>
  <si>
    <t>Jedinična</t>
  </si>
  <si>
    <t>Ukupna</t>
  </si>
  <si>
    <t>GLAVNI RAZVODNI ORMAR  - GRO-POLJE 1</t>
  </si>
  <si>
    <t>Demontaža postojećih  uložaka visokoučinskih osigurača - vrijednosti uloška 80A × 3 kom  u GRO - POLJE 1. Dobava i  ugradnja novih uložaka vrijednosti 40A, postolja veličine 160A. Zamjena postojećeg natpisa "KANCELARIJA" u "KANTINA" (žuta samoljepljiva naljepnica)</t>
  </si>
  <si>
    <t>kompl.</t>
  </si>
  <si>
    <t>RAZDJELNIK POSLOVNOG PROSTORA RO/K</t>
  </si>
  <si>
    <t xml:space="preserve">Demontaža dijela opreme zaštite iz postojećeg RO/K, te  dobava i ugradnja dijela nove opreme u postojeći RO/K. </t>
  </si>
  <si>
    <t>Demontaža:</t>
  </si>
  <si>
    <t>•demontaža postojeće strujne zaštitne sklopke 25/0,5 A, 4P i predaja iste Investitoru</t>
  </si>
  <si>
    <t>• demontaža   opreme zaštite za svrhu izrade dva bočna otvora u postojećem RO/K  u pravcu budućeg mjernog ormara (lijeva strana razvodnog ormara). Radovi u beznaponskom stanju.</t>
  </si>
  <si>
    <t>• ugradnja postojeće demontirane opreme zaštite i potrebna ožičenja u skladu sa jednopolnom shemom</t>
  </si>
  <si>
    <t>• označavanje kabela pojedinih strujnih krugova i označavanje strujnih krugova opreme zaštite</t>
  </si>
  <si>
    <t>Dobava i ugradnja nove opreme zaštite:</t>
  </si>
  <si>
    <t>• instalacioni prekidač B6A 1p - 1 kom</t>
  </si>
  <si>
    <t>• instalacioni prekidač B4A 1p - 1 kom</t>
  </si>
  <si>
    <t>• strujna zaštitna sklopka RCD 40/0,3A/4P, komplet sa naponskim okidačem 230V</t>
  </si>
  <si>
    <t>•izolirana sabirnica - 1 kompl × 1 m</t>
  </si>
  <si>
    <r>
      <t>•redne stezaljke 10 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s mogućnosti plombiranja</t>
    </r>
  </si>
  <si>
    <t>MJERNI ORMAR - MO</t>
  </si>
  <si>
    <t>Dobava i ugradnja velike ploče brojila kao tip DOMINO - elektrokontakt komplet sa pričvrsnim priborom (tiple + vijci) i brojila s maxigrafom.</t>
  </si>
  <si>
    <r>
      <t>•  potrebna ožičenja za ulaz-izlaz vodiča presjeka 10 mm</t>
    </r>
    <r>
      <rPr>
        <vertAlign val="superscript"/>
        <sz val="10"/>
        <color indexed="8"/>
        <rFont val="Tahoma"/>
        <family val="2"/>
      </rPr>
      <t xml:space="preserve">2; </t>
    </r>
    <r>
      <rPr>
        <sz val="10"/>
        <color indexed="8"/>
        <rFont val="Tahoma"/>
        <family val="2"/>
      </rPr>
      <t>vodiči u boji prema HRN  normi</t>
    </r>
  </si>
  <si>
    <t>m</t>
  </si>
  <si>
    <t>• brojilo radne energije 10-40A; trofazno, jednotarifno s maksigrafom (15 min)</t>
  </si>
  <si>
    <t xml:space="preserve">ELEKTROINSTALACIJA </t>
  </si>
  <si>
    <t>Dobava, polaganje i spajanje kabela prema donjoj specifikaciji. Kabeli su položeni nadžbukno u  spuštenom stropu  i vertikalnim razvodom  (TDi) u  PVC  kanalici:</t>
  </si>
  <si>
    <r>
      <t>• NY-M  3×1,5mm</t>
    </r>
    <r>
      <rPr>
        <vertAlign val="superscript"/>
        <sz val="10"/>
        <rFont val="Arial"/>
        <family val="2"/>
      </rPr>
      <t>2</t>
    </r>
  </si>
  <si>
    <r>
      <t>• 5×H07V-K 1x10mm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(u boji)</t>
    </r>
  </si>
  <si>
    <t>• PVC 30×20 mm</t>
  </si>
  <si>
    <t>Dobava i ugradnja  tipkala  daljinskog isklopa za isključivanje napajanja  pored izlaza iz poslovnog prostora  - kantine.</t>
  </si>
  <si>
    <t xml:space="preserve">• 1×mreža </t>
  </si>
  <si>
    <t>kom.</t>
  </si>
  <si>
    <t xml:space="preserve">Dobava i ugradnja nadgradna sigurnosna svjetiljka s autotestom autonomije 1h,  izvor svjetlosti LED, 240V, 50Hz, 3/5W, komplet s piktogramom. </t>
  </si>
  <si>
    <t>piktogram: natpis IZLAZ</t>
  </si>
  <si>
    <t>Dobava i  ugradnja - polaganje PVC rebrastih cijevi za povezivanje opreme RO/K i opreme mjerenja u MO. Predviđeno je polaganje 2×PVC cijev promjera 40 mm, duljine 0,5 m, komplet sa izradom utora (šlica) i  sa potrebnim gipsom za fiksiranje cijevi. Zatvaranje šlica obuhvaćeno zasebnom stavkom.</t>
  </si>
  <si>
    <t>izrada šlica 10×6 cm; duljine 0,5 m</t>
  </si>
  <si>
    <t>dobava i ugradnja PVC cijevi promjera 40 mm</t>
  </si>
  <si>
    <t xml:space="preserve">Žbukanje utora (šliceva) nakon polaganja cijevi - žbukom: grubom i finom. </t>
  </si>
  <si>
    <t>• žbukanje utora širine 10 cm×6 cm</t>
  </si>
  <si>
    <r>
      <t>Izrada proboja u zidu za prolaz kabela 2× NYM 3×1,5mm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do RO/K razdjelnika. ( na lokaciji ulaza u spremište)</t>
    </r>
  </si>
  <si>
    <r>
      <t>Izrada proboja u razdjelniku RO/K - bočno za ulaz PVC cijevi 2×40 mm i za ulaz  kabela 2×NYM  3×1,5mm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. </t>
    </r>
  </si>
  <si>
    <r>
      <t xml:space="preserve">ulaz cijevi 2×PVC </t>
    </r>
    <r>
      <rPr>
        <sz val="10"/>
        <rFont val="Calibri"/>
        <family val="2"/>
      </rPr>
      <t>ø</t>
    </r>
    <r>
      <rPr>
        <sz val="10"/>
        <rFont val="Tahoma"/>
        <family val="2"/>
      </rPr>
      <t xml:space="preserve"> 40 mm</t>
    </r>
  </si>
  <si>
    <r>
      <t>ulaz kabela 2×NYM 3×1,5 mm</t>
    </r>
    <r>
      <rPr>
        <vertAlign val="superscript"/>
        <sz val="10"/>
        <rFont val="Tahoma"/>
        <family val="2"/>
      </rPr>
      <t>2</t>
    </r>
  </si>
  <si>
    <r>
      <t>Demontaža dijela spuštenog stropa  modularne izvedbe (armstrong) dim:  600×600 mm te povrat u prethodno stanje a nakon polaganja kabela 2× NYM 3×1,5 mm</t>
    </r>
    <r>
      <rPr>
        <vertAlign val="superscript"/>
        <sz val="10"/>
        <rFont val="Tahoma"/>
        <family val="2"/>
      </rPr>
      <t>2</t>
    </r>
  </si>
  <si>
    <t>Ispitivanje instalacije panik rasvjete i funkcionalno ispitivanje tipkala daljinskog isklopa, izdavanje atestai protokola u skladu s HRN normama</t>
  </si>
  <si>
    <t>Jed. Cijena (u kn)</t>
  </si>
  <si>
    <t>Ukupno (u kn)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</si>
</sst>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Times New Roman CE"/>
      <family val="0"/>
    </font>
    <font>
      <b/>
      <sz val="10"/>
      <color indexed="8"/>
      <name val="Tahoma"/>
      <family val="2"/>
    </font>
    <font>
      <b/>
      <sz val="20"/>
      <color indexed="8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vertAlign val="superscript"/>
      <sz val="10"/>
      <color indexed="8"/>
      <name val="Tahoma"/>
      <family val="2"/>
    </font>
    <font>
      <vertAlign val="superscript"/>
      <sz val="10"/>
      <name val="Arial"/>
      <family val="2"/>
    </font>
    <font>
      <vertAlign val="superscript"/>
      <sz val="10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Tahoma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6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Arial"/>
      <family val="2"/>
    </font>
    <font>
      <b/>
      <sz val="14"/>
      <color theme="1"/>
      <name val="Tahoma"/>
      <family val="2"/>
    </font>
    <font>
      <b/>
      <sz val="26"/>
      <color theme="1"/>
      <name val="Tahoma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/>
      <right/>
      <top style="double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8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Fill="1" applyAlignment="1" applyProtection="1">
      <alignment/>
      <protection/>
    </xf>
    <xf numFmtId="4" fontId="0" fillId="0" borderId="0" xfId="58" applyNumberFormat="1" applyFont="1" applyFill="1" applyAlignment="1" applyProtection="1">
      <alignment horizontal="justify" vertical="top"/>
      <protection/>
    </xf>
    <xf numFmtId="0" fontId="0" fillId="0" borderId="0" xfId="0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left" vertical="top" wrapText="1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top" wrapText="1"/>
    </xf>
    <xf numFmtId="0" fontId="66" fillId="0" borderId="13" xfId="0" applyFont="1" applyBorder="1" applyAlignment="1">
      <alignment/>
    </xf>
    <xf numFmtId="0" fontId="66" fillId="0" borderId="0" xfId="0" applyFont="1" applyAlignment="1">
      <alignment vertical="top"/>
    </xf>
    <xf numFmtId="4" fontId="66" fillId="0" borderId="0" xfId="0" applyNumberFormat="1" applyFont="1" applyAlignment="1">
      <alignment/>
    </xf>
    <xf numFmtId="0" fontId="66" fillId="0" borderId="11" xfId="0" applyFont="1" applyBorder="1" applyAlignment="1">
      <alignment vertical="top" wrapText="1"/>
    </xf>
    <xf numFmtId="4" fontId="66" fillId="0" borderId="11" xfId="0" applyNumberFormat="1" applyFont="1" applyBorder="1" applyAlignment="1">
      <alignment/>
    </xf>
    <xf numFmtId="0" fontId="66" fillId="0" borderId="0" xfId="0" applyFont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/>
    </xf>
    <xf numFmtId="4" fontId="66" fillId="0" borderId="0" xfId="0" applyNumberFormat="1" applyFont="1" applyBorder="1" applyAlignment="1">
      <alignment/>
    </xf>
    <xf numFmtId="0" fontId="66" fillId="0" borderId="14" xfId="0" applyFont="1" applyBorder="1" applyAlignment="1">
      <alignment vertical="top" wrapText="1"/>
    </xf>
    <xf numFmtId="4" fontId="66" fillId="0" borderId="12" xfId="0" applyNumberFormat="1" applyFont="1" applyBorder="1" applyAlignment="1">
      <alignment vertical="center"/>
    </xf>
    <xf numFmtId="0" fontId="66" fillId="0" borderId="12" xfId="0" applyFont="1" applyBorder="1" applyAlignment="1">
      <alignment/>
    </xf>
    <xf numFmtId="0" fontId="68" fillId="0" borderId="12" xfId="0" applyFont="1" applyBorder="1" applyAlignment="1">
      <alignment wrapText="1"/>
    </xf>
    <xf numFmtId="0" fontId="66" fillId="0" borderId="15" xfId="0" applyFont="1" applyBorder="1" applyAlignment="1">
      <alignment/>
    </xf>
    <xf numFmtId="4" fontId="66" fillId="0" borderId="15" xfId="0" applyNumberFormat="1" applyFont="1" applyBorder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4" fontId="66" fillId="0" borderId="17" xfId="0" applyNumberFormat="1" applyFont="1" applyBorder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4" fontId="66" fillId="6" borderId="17" xfId="0" applyNumberFormat="1" applyFont="1" applyFill="1" applyBorder="1" applyAlignment="1" applyProtection="1">
      <alignment/>
      <protection locked="0"/>
    </xf>
    <xf numFmtId="4" fontId="69" fillId="0" borderId="12" xfId="0" applyNumberFormat="1" applyFont="1" applyBorder="1" applyAlignment="1">
      <alignment vertical="center"/>
    </xf>
    <xf numFmtId="0" fontId="66" fillId="0" borderId="13" xfId="0" applyFont="1" applyBorder="1" applyAlignment="1">
      <alignment horizontal="right" vertical="top"/>
    </xf>
    <xf numFmtId="0" fontId="66" fillId="0" borderId="0" xfId="0" applyFont="1" applyAlignment="1">
      <alignment horizontal="right" vertical="top"/>
    </xf>
    <xf numFmtId="0" fontId="66" fillId="0" borderId="11" xfId="0" applyFont="1" applyBorder="1" applyAlignment="1">
      <alignment horizontal="right" vertical="top"/>
    </xf>
    <xf numFmtId="0" fontId="66" fillId="0" borderId="0" xfId="0" applyFont="1" applyBorder="1" applyAlignment="1">
      <alignment horizontal="right" vertical="top"/>
    </xf>
    <xf numFmtId="0" fontId="66" fillId="0" borderId="14" xfId="0" applyFont="1" applyBorder="1" applyAlignment="1">
      <alignment horizontal="right" vertical="top"/>
    </xf>
    <xf numFmtId="4" fontId="66" fillId="6" borderId="11" xfId="0" applyNumberFormat="1" applyFont="1" applyFill="1" applyBorder="1" applyAlignment="1" applyProtection="1">
      <alignment/>
      <protection locked="0"/>
    </xf>
    <xf numFmtId="4" fontId="66" fillId="6" borderId="15" xfId="0" applyNumberFormat="1" applyFont="1" applyFill="1" applyBorder="1" applyAlignment="1" applyProtection="1">
      <alignment/>
      <protection locked="0"/>
    </xf>
    <xf numFmtId="0" fontId="66" fillId="0" borderId="11" xfId="0" applyFont="1" applyBorder="1" applyAlignment="1">
      <alignment horizontal="right" vertical="center"/>
    </xf>
    <xf numFmtId="4" fontId="66" fillId="0" borderId="14" xfId="0" applyNumberFormat="1" applyFont="1" applyBorder="1" applyAlignment="1">
      <alignment vertical="center"/>
    </xf>
    <xf numFmtId="0" fontId="9" fillId="0" borderId="0" xfId="55" applyFont="1" applyFill="1" applyAlignment="1">
      <alignment vertical="center"/>
      <protection/>
    </xf>
    <xf numFmtId="0" fontId="9" fillId="0" borderId="0" xfId="55" applyFont="1" applyFill="1">
      <alignment/>
      <protection/>
    </xf>
    <xf numFmtId="0" fontId="9" fillId="0" borderId="0" xfId="55" applyFont="1" applyFill="1" applyAlignment="1">
      <alignment horizontal="right"/>
      <protection/>
    </xf>
    <xf numFmtId="0" fontId="61" fillId="0" borderId="0" xfId="56" applyBorder="1" applyAlignment="1">
      <alignment horizontal="center" vertical="center" wrapText="1"/>
      <protection/>
    </xf>
    <xf numFmtId="0" fontId="61" fillId="0" borderId="0" xfId="56" applyFill="1" applyBorder="1" applyAlignment="1">
      <alignment horizontal="center" vertical="center" wrapText="1"/>
      <protection/>
    </xf>
    <xf numFmtId="0" fontId="61" fillId="0" borderId="0" xfId="56" applyBorder="1" applyAlignment="1">
      <alignment horizontal="center" vertical="center"/>
      <protection/>
    </xf>
    <xf numFmtId="0" fontId="61" fillId="0" borderId="0" xfId="56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64" fontId="11" fillId="0" borderId="0" xfId="65" applyFont="1" applyFill="1" applyBorder="1" applyAlignment="1">
      <alignment/>
    </xf>
    <xf numFmtId="0" fontId="13" fillId="0" borderId="0" xfId="56" applyFont="1" applyBorder="1" applyAlignment="1">
      <alignment horizontal="right" vertical="center"/>
      <protection/>
    </xf>
    <xf numFmtId="0" fontId="13" fillId="0" borderId="0" xfId="56" applyFont="1" applyFill="1" applyBorder="1" applyAlignment="1">
      <alignment horizontal="left" vertical="center" wrapText="1"/>
      <protection/>
    </xf>
    <xf numFmtId="0" fontId="61" fillId="0" borderId="0" xfId="56" applyFill="1" applyBorder="1" applyAlignment="1">
      <alignment horizontal="right" vertical="center"/>
      <protection/>
    </xf>
    <xf numFmtId="4" fontId="61" fillId="0" borderId="0" xfId="56" applyNumberFormat="1" applyFill="1" applyBorder="1" applyAlignment="1">
      <alignment horizontal="center" vertical="center"/>
      <protection/>
    </xf>
    <xf numFmtId="4" fontId="61" fillId="0" borderId="0" xfId="56" applyNumberFormat="1" applyFill="1" applyBorder="1" applyAlignment="1">
      <alignment horizontal="right" vertical="center" indent="1"/>
      <protection/>
    </xf>
    <xf numFmtId="4" fontId="61" fillId="0" borderId="0" xfId="56" applyNumberFormat="1" applyFill="1" applyBorder="1" applyAlignment="1">
      <alignment horizontal="right" vertical="center"/>
      <protection/>
    </xf>
    <xf numFmtId="1" fontId="61" fillId="0" borderId="0" xfId="56" applyNumberFormat="1" applyBorder="1" applyAlignment="1">
      <alignment horizontal="right" vertical="top"/>
      <protection/>
    </xf>
    <xf numFmtId="0" fontId="61" fillId="0" borderId="0" xfId="56" applyNumberFormat="1" applyFill="1" applyBorder="1" applyAlignment="1">
      <alignment horizontal="justify" vertical="top" wrapText="1"/>
      <protection/>
    </xf>
    <xf numFmtId="0" fontId="61" fillId="0" borderId="0" xfId="56" applyBorder="1" applyAlignment="1">
      <alignment horizontal="center" vertical="top"/>
      <protection/>
    </xf>
    <xf numFmtId="0" fontId="61" fillId="0" borderId="0" xfId="56" applyNumberFormat="1" applyFill="1" applyBorder="1" applyAlignment="1">
      <alignment horizontal="justify" vertical="center" wrapText="1"/>
      <protection/>
    </xf>
    <xf numFmtId="1" fontId="61" fillId="0" borderId="0" xfId="56" applyNumberFormat="1" applyFill="1" applyBorder="1" applyAlignment="1">
      <alignment horizontal="right" vertical="top"/>
      <protection/>
    </xf>
    <xf numFmtId="0" fontId="13" fillId="0" borderId="0" xfId="55" applyFont="1" applyFill="1" applyAlignment="1">
      <alignment horizontal="justify" vertical="top" wrapText="1"/>
      <protection/>
    </xf>
    <xf numFmtId="0" fontId="9" fillId="0" borderId="0" xfId="55" applyFont="1" applyFill="1" applyBorder="1" applyAlignment="1">
      <alignment horizontal="right"/>
      <protection/>
    </xf>
    <xf numFmtId="0" fontId="9" fillId="0" borderId="0" xfId="55" applyFont="1" applyFill="1" applyBorder="1" applyAlignment="1">
      <alignment horizontal="right" vertical="center"/>
      <protection/>
    </xf>
    <xf numFmtId="0" fontId="61" fillId="0" borderId="0" xfId="56" applyFill="1" applyBorder="1" applyAlignment="1">
      <alignment horizontal="justify" vertical="top" wrapText="1"/>
      <protection/>
    </xf>
    <xf numFmtId="4" fontId="18" fillId="0" borderId="0" xfId="55" applyNumberFormat="1" applyFont="1" applyFill="1" applyBorder="1" applyAlignment="1">
      <alignment horizontal="right" vertical="top" wrapText="1"/>
      <protection/>
    </xf>
    <xf numFmtId="165" fontId="9" fillId="0" borderId="0" xfId="55" applyNumberFormat="1" applyFont="1" applyFill="1" applyBorder="1" applyAlignment="1">
      <alignment horizontal="center" wrapText="1"/>
      <protection/>
    </xf>
    <xf numFmtId="4" fontId="9" fillId="0" borderId="0" xfId="55" applyNumberFormat="1" applyFont="1" applyFill="1" applyBorder="1" applyAlignment="1">
      <alignment horizontal="center" wrapText="1"/>
      <protection/>
    </xf>
    <xf numFmtId="0" fontId="61" fillId="0" borderId="0" xfId="56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center" vertical="top" wrapText="1"/>
      <protection/>
    </xf>
    <xf numFmtId="0" fontId="18" fillId="0" borderId="0" xfId="55" applyFont="1" applyFill="1" applyBorder="1" applyAlignment="1">
      <alignment horizontal="right" vertical="top" wrapText="1"/>
      <protection/>
    </xf>
    <xf numFmtId="4" fontId="9" fillId="0" borderId="0" xfId="55" applyNumberFormat="1" applyFont="1" applyFill="1" applyBorder="1" applyAlignment="1">
      <alignment horizontal="right"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Alignment="1">
      <alignment horizontal="left"/>
      <protection/>
    </xf>
    <xf numFmtId="4" fontId="9" fillId="0" borderId="0" xfId="55" applyNumberFormat="1" applyFont="1" applyFill="1" applyAlignment="1">
      <alignment horizontal="right"/>
      <protection/>
    </xf>
    <xf numFmtId="0" fontId="18" fillId="0" borderId="0" xfId="55" applyFont="1" applyFill="1" applyAlignment="1">
      <alignment horizontal="left"/>
      <protection/>
    </xf>
    <xf numFmtId="0" fontId="18" fillId="0" borderId="0" xfId="55" applyFont="1" applyFill="1">
      <alignment/>
      <protection/>
    </xf>
    <xf numFmtId="0" fontId="11" fillId="0" borderId="0" xfId="0" applyFont="1" applyFill="1" applyAlignment="1">
      <alignment/>
    </xf>
    <xf numFmtId="0" fontId="12" fillId="0" borderId="0" xfId="57" applyFill="1" applyAlignment="1">
      <alignment horizontal="left"/>
      <protection/>
    </xf>
    <xf numFmtId="0" fontId="12" fillId="0" borderId="0" xfId="57" applyFill="1">
      <alignment/>
      <protection/>
    </xf>
    <xf numFmtId="164" fontId="12" fillId="0" borderId="0" xfId="65" applyFont="1" applyFill="1" applyAlignment="1">
      <alignment/>
    </xf>
    <xf numFmtId="0" fontId="20" fillId="0" borderId="0" xfId="57" applyFont="1" applyFill="1" applyAlignment="1">
      <alignment horizontal="left" vertical="top"/>
      <protection/>
    </xf>
    <xf numFmtId="0" fontId="20" fillId="0" borderId="0" xfId="57" applyFont="1" applyFill="1" applyAlignment="1">
      <alignment horizontal="left" wrapText="1"/>
      <protection/>
    </xf>
    <xf numFmtId="0" fontId="12" fillId="0" borderId="0" xfId="57" applyFill="1" applyAlignment="1">
      <alignment horizontal="center" vertical="top" wrapText="1"/>
      <protection/>
    </xf>
    <xf numFmtId="0" fontId="12" fillId="0" borderId="0" xfId="57" applyFill="1" applyBorder="1" applyAlignment="1">
      <alignment horizontal="left" vertical="top" wrapText="1"/>
      <protection/>
    </xf>
    <xf numFmtId="0" fontId="12" fillId="0" borderId="0" xfId="57" applyFill="1" applyBorder="1" applyAlignment="1">
      <alignment vertical="top" wrapText="1"/>
      <protection/>
    </xf>
    <xf numFmtId="0" fontId="20" fillId="0" borderId="0" xfId="57" applyFont="1" applyFill="1" applyAlignment="1">
      <alignment horizontal="left" vertical="top" wrapText="1"/>
      <protection/>
    </xf>
    <xf numFmtId="0" fontId="12" fillId="0" borderId="0" xfId="57" applyFill="1" applyAlignment="1">
      <alignment horizontal="left" vertical="top"/>
      <protection/>
    </xf>
    <xf numFmtId="164" fontId="12" fillId="0" borderId="0" xfId="65" applyFont="1" applyFill="1" applyAlignment="1">
      <alignment horizontal="left" vertical="top"/>
    </xf>
    <xf numFmtId="164" fontId="12" fillId="0" borderId="0" xfId="65" applyFont="1" applyFill="1" applyAlignment="1">
      <alignment vertical="top"/>
    </xf>
    <xf numFmtId="0" fontId="8" fillId="0" borderId="0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61" fillId="0" borderId="18" xfId="56" applyFill="1" applyBorder="1" applyAlignment="1">
      <alignment horizontal="center" vertical="center" wrapText="1"/>
      <protection/>
    </xf>
    <xf numFmtId="0" fontId="61" fillId="0" borderId="19" xfId="56" applyFill="1" applyBorder="1" applyAlignment="1">
      <alignment horizontal="center" vertical="center"/>
      <protection/>
    </xf>
    <xf numFmtId="0" fontId="61" fillId="0" borderId="19" xfId="56" applyFill="1" applyBorder="1" applyAlignment="1">
      <alignment horizontal="center" vertical="center" wrapText="1"/>
      <protection/>
    </xf>
    <xf numFmtId="0" fontId="61" fillId="0" borderId="20" xfId="56" applyFill="1" applyBorder="1" applyAlignment="1">
      <alignment horizontal="center" vertical="center"/>
      <protection/>
    </xf>
    <xf numFmtId="0" fontId="61" fillId="0" borderId="20" xfId="56" applyFill="1" applyBorder="1" applyAlignment="1">
      <alignment horizontal="center" vertical="center" wrapText="1"/>
      <protection/>
    </xf>
    <xf numFmtId="0" fontId="18" fillId="0" borderId="0" xfId="55" applyFont="1" applyFill="1" applyAlignment="1">
      <alignment horizontal="right" vertical="top" wrapText="1"/>
      <protection/>
    </xf>
    <xf numFmtId="4" fontId="18" fillId="0" borderId="0" xfId="55" applyNumberFormat="1" applyFont="1" applyFill="1" applyAlignment="1">
      <alignment horizontal="right" vertical="top" wrapText="1"/>
      <protection/>
    </xf>
    <xf numFmtId="0" fontId="13" fillId="0" borderId="0" xfId="56" applyFont="1" applyFill="1" applyAlignment="1">
      <alignment horizontal="center" vertical="center"/>
      <protection/>
    </xf>
    <xf numFmtId="0" fontId="13" fillId="0" borderId="0" xfId="56" applyFont="1" applyFill="1" applyAlignment="1">
      <alignment horizontal="left" vertical="center" wrapText="1"/>
      <protection/>
    </xf>
    <xf numFmtId="0" fontId="61" fillId="0" borderId="0" xfId="56" applyFill="1" applyAlignment="1">
      <alignment horizontal="center" vertical="center"/>
      <protection/>
    </xf>
    <xf numFmtId="0" fontId="61" fillId="0" borderId="0" xfId="56" applyFill="1" applyAlignment="1">
      <alignment horizontal="right" vertical="center"/>
      <protection/>
    </xf>
    <xf numFmtId="0" fontId="61" fillId="0" borderId="0" xfId="56" applyFill="1" applyAlignment="1">
      <alignment horizontal="center" vertical="center" wrapText="1"/>
      <protection/>
    </xf>
    <xf numFmtId="4" fontId="61" fillId="0" borderId="0" xfId="56" applyNumberFormat="1" applyFill="1" applyAlignment="1">
      <alignment horizontal="center" vertical="center"/>
      <protection/>
    </xf>
    <xf numFmtId="4" fontId="61" fillId="0" borderId="0" xfId="56" applyNumberFormat="1" applyFill="1" applyAlignment="1">
      <alignment horizontal="right" vertical="center" indent="1"/>
      <protection/>
    </xf>
    <xf numFmtId="1" fontId="61" fillId="0" borderId="0" xfId="56" applyNumberFormat="1" applyFill="1" applyAlignment="1">
      <alignment horizontal="right" vertical="top"/>
      <protection/>
    </xf>
    <xf numFmtId="0" fontId="9" fillId="0" borderId="0" xfId="56" applyNumberFormat="1" applyFont="1" applyFill="1" applyAlignment="1">
      <alignment horizontal="justify" vertical="top" wrapText="1"/>
      <protection/>
    </xf>
    <xf numFmtId="0" fontId="61" fillId="0" borderId="0" xfId="56" applyNumberFormat="1" applyFont="1" applyFill="1" applyAlignment="1">
      <alignment horizontal="justify" vertical="top" wrapText="1"/>
      <protection/>
    </xf>
    <xf numFmtId="0" fontId="61" fillId="0" borderId="0" xfId="56" applyFill="1" applyAlignment="1">
      <alignment horizontal="center"/>
      <protection/>
    </xf>
    <xf numFmtId="4" fontId="61" fillId="0" borderId="0" xfId="56" applyNumberFormat="1" applyFill="1" applyAlignment="1">
      <alignment horizontal="center"/>
      <protection/>
    </xf>
    <xf numFmtId="4" fontId="9" fillId="0" borderId="0" xfId="56" applyNumberFormat="1" applyFont="1" applyFill="1" applyAlignment="1">
      <alignment horizontal="center"/>
      <protection/>
    </xf>
    <xf numFmtId="0" fontId="61" fillId="0" borderId="0" xfId="56" applyNumberFormat="1" applyFill="1" applyAlignment="1">
      <alignment horizontal="justify" vertical="top" wrapText="1"/>
      <protection/>
    </xf>
    <xf numFmtId="0" fontId="13" fillId="0" borderId="0" xfId="56" applyFont="1" applyFill="1" applyAlignment="1">
      <alignment horizontal="center" vertical="top"/>
      <protection/>
    </xf>
    <xf numFmtId="0" fontId="13" fillId="0" borderId="0" xfId="56" applyNumberFormat="1" applyFont="1" applyFill="1" applyAlignment="1">
      <alignment horizontal="justify" vertical="center" wrapText="1"/>
      <protection/>
    </xf>
    <xf numFmtId="0" fontId="61" fillId="0" borderId="0" xfId="56" applyFill="1" applyBorder="1" applyAlignment="1">
      <alignment horizontal="center" vertical="top"/>
      <protection/>
    </xf>
    <xf numFmtId="0" fontId="9" fillId="0" borderId="0" xfId="56" applyFont="1" applyFill="1" applyAlignment="1">
      <alignment horizontal="center"/>
      <protection/>
    </xf>
    <xf numFmtId="0" fontId="61" fillId="0" borderId="0" xfId="56" applyFont="1" applyFill="1" applyAlignment="1">
      <alignment horizontal="center"/>
      <protection/>
    </xf>
    <xf numFmtId="49" fontId="8" fillId="0" borderId="0" xfId="0" applyNumberFormat="1" applyFont="1" applyFill="1" applyAlignment="1">
      <alignment horizontal="justify" vertical="top"/>
    </xf>
    <xf numFmtId="0" fontId="61" fillId="0" borderId="0" xfId="56" applyFill="1" applyAlignment="1">
      <alignment horizontal="justify" vertical="top"/>
      <protection/>
    </xf>
    <xf numFmtId="0" fontId="61" fillId="0" borderId="0" xfId="56" applyFont="1" applyFill="1" applyAlignment="1">
      <alignment horizontal="center" vertical="center"/>
      <protection/>
    </xf>
    <xf numFmtId="4" fontId="9" fillId="0" borderId="0" xfId="56" applyNumberFormat="1" applyFont="1" applyFill="1" applyAlignment="1">
      <alignment horizontal="center" vertical="center"/>
      <protection/>
    </xf>
    <xf numFmtId="1" fontId="9" fillId="0" borderId="0" xfId="56" applyNumberFormat="1" applyFont="1" applyFill="1" applyAlignment="1">
      <alignment horizontal="right" vertical="top"/>
      <protection/>
    </xf>
    <xf numFmtId="0" fontId="9" fillId="0" borderId="0" xfId="56" applyFont="1" applyFill="1" applyAlignment="1">
      <alignment horizontal="center" vertical="center"/>
      <protection/>
    </xf>
    <xf numFmtId="4" fontId="9" fillId="0" borderId="0" xfId="56" applyNumberFormat="1" applyFont="1" applyFill="1" applyAlignment="1">
      <alignment horizontal="right" vertical="center"/>
      <protection/>
    </xf>
    <xf numFmtId="0" fontId="61" fillId="0" borderId="0" xfId="56" applyFill="1" applyAlignment="1">
      <alignment vertical="center" wrapText="1"/>
      <protection/>
    </xf>
    <xf numFmtId="0" fontId="61" fillId="0" borderId="0" xfId="56" applyFont="1" applyFill="1" applyAlignment="1">
      <alignment vertical="top" wrapText="1"/>
      <protection/>
    </xf>
    <xf numFmtId="0" fontId="61" fillId="0" borderId="0" xfId="56" applyFont="1" applyFill="1" applyAlignment="1">
      <alignment vertical="center" wrapText="1"/>
      <protection/>
    </xf>
    <xf numFmtId="0" fontId="70" fillId="0" borderId="0" xfId="56" applyNumberFormat="1" applyFont="1" applyFill="1" applyAlignment="1">
      <alignment horizontal="justify" vertical="top" wrapText="1"/>
      <protection/>
    </xf>
    <xf numFmtId="0" fontId="70" fillId="0" borderId="0" xfId="56" applyFont="1" applyFill="1" applyAlignment="1">
      <alignment horizontal="center" vertical="center"/>
      <protection/>
    </xf>
    <xf numFmtId="4" fontId="70" fillId="0" borderId="0" xfId="56" applyNumberFormat="1" applyFont="1" applyFill="1" applyAlignment="1">
      <alignment horizontal="center" vertical="center"/>
      <protection/>
    </xf>
    <xf numFmtId="1" fontId="71" fillId="0" borderId="0" xfId="56" applyNumberFormat="1" applyFont="1" applyFill="1" applyAlignment="1">
      <alignment horizontal="center" vertical="center"/>
      <protection/>
    </xf>
    <xf numFmtId="4" fontId="61" fillId="0" borderId="0" xfId="56" applyNumberFormat="1" applyFill="1" applyAlignment="1">
      <alignment vertical="center"/>
      <protection/>
    </xf>
    <xf numFmtId="0" fontId="71" fillId="0" borderId="0" xfId="56" applyFont="1" applyFill="1" applyBorder="1" applyAlignment="1">
      <alignment horizontal="center" vertical="center"/>
      <protection/>
    </xf>
    <xf numFmtId="0" fontId="71" fillId="0" borderId="0" xfId="56" applyFont="1" applyFill="1" applyBorder="1" applyAlignment="1">
      <alignment horizontal="left" vertical="center" wrapText="1"/>
      <protection/>
    </xf>
    <xf numFmtId="0" fontId="18" fillId="0" borderId="0" xfId="55" applyFont="1" applyFill="1" applyAlignment="1">
      <alignment horizontal="right" vertical="center"/>
      <protection/>
    </xf>
    <xf numFmtId="0" fontId="13" fillId="0" borderId="0" xfId="56" applyNumberFormat="1" applyFont="1" applyFill="1" applyAlignment="1">
      <alignment horizontal="left" vertical="center" wrapText="1"/>
      <protection/>
    </xf>
    <xf numFmtId="0" fontId="9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/>
      <protection/>
    </xf>
    <xf numFmtId="0" fontId="0" fillId="6" borderId="0" xfId="0" applyFill="1" applyAlignment="1" applyProtection="1">
      <alignment/>
      <protection locked="0"/>
    </xf>
    <xf numFmtId="0" fontId="66" fillId="6" borderId="0" xfId="0" applyFont="1" applyFill="1" applyAlignment="1" applyProtection="1">
      <alignment vertical="center"/>
      <protection locked="0"/>
    </xf>
    <xf numFmtId="0" fontId="66" fillId="6" borderId="0" xfId="0" applyFont="1" applyFill="1" applyAlignment="1" applyProtection="1">
      <alignment/>
      <protection locked="0"/>
    </xf>
    <xf numFmtId="4" fontId="9" fillId="6" borderId="0" xfId="56" applyNumberFormat="1" applyFont="1" applyFill="1" applyAlignment="1" applyProtection="1">
      <alignment horizontal="center"/>
      <protection locked="0"/>
    </xf>
    <xf numFmtId="0" fontId="9" fillId="0" borderId="21" xfId="55" applyFont="1" applyFill="1" applyBorder="1" applyAlignment="1">
      <alignment horizontal="right"/>
      <protection/>
    </xf>
    <xf numFmtId="0" fontId="71" fillId="0" borderId="21" xfId="56" applyFont="1" applyFill="1" applyBorder="1" applyAlignment="1">
      <alignment horizontal="left" vertical="center" wrapText="1"/>
      <protection/>
    </xf>
    <xf numFmtId="4" fontId="9" fillId="0" borderId="21" xfId="55" applyNumberFormat="1" applyFont="1" applyFill="1" applyBorder="1" applyAlignment="1">
      <alignment horizontal="right"/>
      <protection/>
    </xf>
    <xf numFmtId="0" fontId="9" fillId="0" borderId="21" xfId="55" applyFont="1" applyFill="1" applyBorder="1">
      <alignment/>
      <protection/>
    </xf>
    <xf numFmtId="0" fontId="9" fillId="0" borderId="21" xfId="55" applyFont="1" applyFill="1" applyBorder="1" applyAlignment="1">
      <alignment/>
      <protection/>
    </xf>
    <xf numFmtId="0" fontId="9" fillId="0" borderId="19" xfId="56" applyFont="1" applyFill="1" applyBorder="1" applyAlignment="1">
      <alignment horizontal="center" vertical="center"/>
      <protection/>
    </xf>
    <xf numFmtId="0" fontId="9" fillId="0" borderId="20" xfId="56" applyFont="1" applyFill="1" applyBorder="1" applyAlignment="1">
      <alignment horizontal="center" vertical="center"/>
      <protection/>
    </xf>
    <xf numFmtId="4" fontId="9" fillId="0" borderId="0" xfId="56" applyNumberFormat="1" applyFont="1" applyFill="1" applyAlignment="1">
      <alignment horizontal="right" vertical="center" indent="1"/>
      <protection/>
    </xf>
    <xf numFmtId="4" fontId="9" fillId="0" borderId="0" xfId="56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4" fontId="61" fillId="0" borderId="0" xfId="56" applyNumberFormat="1" applyFill="1" applyAlignment="1">
      <alignment/>
      <protection/>
    </xf>
    <xf numFmtId="4" fontId="13" fillId="0" borderId="0" xfId="56" applyNumberFormat="1" applyFont="1" applyFill="1" applyAlignment="1">
      <alignment vertical="center"/>
      <protection/>
    </xf>
    <xf numFmtId="4" fontId="61" fillId="0" borderId="0" xfId="56" applyNumberFormat="1" applyFill="1" applyBorder="1" applyAlignment="1">
      <alignment vertical="center"/>
      <protection/>
    </xf>
    <xf numFmtId="0" fontId="61" fillId="0" borderId="0" xfId="56" applyFill="1" applyAlignment="1">
      <alignment vertical="center"/>
      <protection/>
    </xf>
    <xf numFmtId="4" fontId="9" fillId="0" borderId="0" xfId="56" applyNumberFormat="1" applyFont="1" applyFill="1" applyAlignment="1">
      <alignment vertical="center"/>
      <protection/>
    </xf>
    <xf numFmtId="4" fontId="18" fillId="0" borderId="0" xfId="56" applyNumberFormat="1" applyFont="1" applyFill="1" applyAlignment="1">
      <alignment vertical="center"/>
      <protection/>
    </xf>
    <xf numFmtId="0" fontId="71" fillId="0" borderId="0" xfId="56" applyFont="1" applyFill="1" applyBorder="1" applyAlignment="1">
      <alignment vertical="center" wrapText="1"/>
      <protection/>
    </xf>
    <xf numFmtId="0" fontId="18" fillId="0" borderId="0" xfId="55" applyFont="1" applyFill="1" applyAlignment="1">
      <alignment vertical="center"/>
      <protection/>
    </xf>
    <xf numFmtId="4" fontId="18" fillId="0" borderId="0" xfId="55" applyNumberFormat="1" applyFont="1" applyFill="1" applyAlignment="1">
      <alignment/>
      <protection/>
    </xf>
    <xf numFmtId="0" fontId="18" fillId="0" borderId="0" xfId="55" applyFont="1" applyFill="1" applyAlignment="1">
      <alignment/>
      <protection/>
    </xf>
    <xf numFmtId="4" fontId="18" fillId="0" borderId="21" xfId="55" applyNumberFormat="1" applyFont="1" applyFill="1" applyBorder="1" applyAlignment="1">
      <alignment/>
      <protection/>
    </xf>
    <xf numFmtId="0" fontId="67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6" fillId="0" borderId="22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66" fillId="6" borderId="0" xfId="0" applyFont="1" applyFill="1" applyAlignment="1" applyProtection="1">
      <alignment horizontal="center" vertical="center"/>
      <protection locked="0"/>
    </xf>
    <xf numFmtId="0" fontId="66" fillId="0" borderId="14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4" fontId="3" fillId="0" borderId="0" xfId="58" applyNumberFormat="1" applyFont="1" applyFill="1" applyBorder="1" applyAlignment="1" applyProtection="1">
      <alignment horizontal="justify" vertical="top"/>
      <protection/>
    </xf>
    <xf numFmtId="0" fontId="66" fillId="0" borderId="0" xfId="0" applyFont="1" applyAlignment="1">
      <alignment horizontal="left" vertical="top" wrapText="1"/>
    </xf>
    <xf numFmtId="0" fontId="67" fillId="0" borderId="25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73" fillId="0" borderId="0" xfId="56" applyNumberFormat="1" applyFont="1" applyFill="1" applyBorder="1" applyAlignment="1">
      <alignment horizontal="center" vertical="top" wrapText="1"/>
      <protection/>
    </xf>
    <xf numFmtId="0" fontId="17" fillId="0" borderId="0" xfId="0" applyFont="1" applyAlignment="1">
      <alignment horizontal="center"/>
    </xf>
    <xf numFmtId="0" fontId="74" fillId="0" borderId="0" xfId="56" applyNumberFormat="1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75" fillId="0" borderId="0" xfId="56" applyFont="1" applyBorder="1" applyAlignment="1">
      <alignment horizontal="center" vertical="center" wrapText="1"/>
      <protection/>
    </xf>
    <xf numFmtId="0" fontId="75" fillId="0" borderId="28" xfId="56" applyFont="1" applyBorder="1" applyAlignment="1">
      <alignment horizontal="center" vertical="center" wrapText="1"/>
      <protection/>
    </xf>
    <xf numFmtId="0" fontId="61" fillId="0" borderId="0" xfId="56" applyBorder="1" applyAlignment="1">
      <alignment horizontal="center" vertical="center" wrapText="1"/>
      <protection/>
    </xf>
    <xf numFmtId="0" fontId="14" fillId="0" borderId="0" xfId="55" applyFont="1" applyFill="1" applyAlignment="1">
      <alignment horizontal="center" vertical="center" wrapText="1"/>
      <protection/>
    </xf>
    <xf numFmtId="0" fontId="15" fillId="0" borderId="0" xfId="55" applyFont="1" applyFill="1" applyAlignment="1">
      <alignment horizontal="center" vertical="center" wrapText="1"/>
      <protection/>
    </xf>
    <xf numFmtId="0" fontId="12" fillId="0" borderId="0" xfId="57" applyFill="1" applyBorder="1" applyAlignment="1">
      <alignment horizontal="left" vertical="top" wrapText="1"/>
      <protection/>
    </xf>
    <xf numFmtId="0" fontId="19" fillId="0" borderId="0" xfId="57" applyFont="1" applyFill="1" applyAlignment="1">
      <alignment horizontal="left" vertical="top"/>
      <protection/>
    </xf>
    <xf numFmtId="0" fontId="19" fillId="0" borderId="0" xfId="57" applyFont="1" applyFill="1" applyAlignment="1">
      <alignment horizontal="left"/>
      <protection/>
    </xf>
    <xf numFmtId="0" fontId="13" fillId="0" borderId="0" xfId="56" applyNumberFormat="1" applyFont="1" applyFill="1" applyAlignment="1">
      <alignment horizontal="left" vertical="center" wrapText="1"/>
      <protection/>
    </xf>
    <xf numFmtId="0" fontId="61" fillId="0" borderId="18" xfId="56" applyFill="1" applyBorder="1" applyAlignment="1">
      <alignment horizontal="center" vertical="center" wrapText="1"/>
      <protection/>
    </xf>
    <xf numFmtId="0" fontId="66" fillId="0" borderId="27" xfId="0" applyFont="1" applyBorder="1" applyAlignment="1">
      <alignment horizontal="left" vertical="center"/>
    </xf>
    <xf numFmtId="0" fontId="66" fillId="0" borderId="14" xfId="0" applyFont="1" applyBorder="1" applyAlignment="1">
      <alignment horizontal="right" vertical="center"/>
    </xf>
    <xf numFmtId="0" fontId="66" fillId="0" borderId="25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2" xfId="56"/>
    <cellStyle name="Normal 4" xfId="57"/>
    <cellStyle name="Normal_ZELENE200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Zarez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19050</xdr:rowOff>
    </xdr:from>
    <xdr:to>
      <xdr:col>6</xdr:col>
      <xdr:colOff>571500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19050"/>
          <a:ext cx="1590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  OG-20.1/17-TR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542925</xdr:colOff>
      <xdr:row>10</xdr:row>
      <xdr:rowOff>276225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048375" y="1428750"/>
          <a:ext cx="11525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1</xdr:row>
      <xdr:rowOff>47625</xdr:rowOff>
    </xdr:from>
    <xdr:to>
      <xdr:col>1</xdr:col>
      <xdr:colOff>476250</xdr:colOff>
      <xdr:row>3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57150</xdr:rowOff>
    </xdr:from>
    <xdr:to>
      <xdr:col>1</xdr:col>
      <xdr:colOff>714375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3812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5</xdr:col>
      <xdr:colOff>142875</xdr:colOff>
      <xdr:row>4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543425" y="0"/>
          <a:ext cx="15906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Projekt  OG-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20.1/17-TR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1</xdr:col>
      <xdr:colOff>409575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0</xdr:row>
      <xdr:rowOff>76200</xdr:rowOff>
    </xdr:from>
    <xdr:to>
      <xdr:col>5</xdr:col>
      <xdr:colOff>609600</xdr:colOff>
      <xdr:row>4</xdr:row>
      <xdr:rowOff>114300</xdr:rowOff>
    </xdr:to>
    <xdr:sp>
      <xdr:nvSpPr>
        <xdr:cNvPr id="2" name="TextBox 25"/>
        <xdr:cNvSpPr txBox="1">
          <a:spLocks noChangeArrowheads="1"/>
        </xdr:cNvSpPr>
      </xdr:nvSpPr>
      <xdr:spPr>
        <a:xfrm>
          <a:off x="5191125" y="76200"/>
          <a:ext cx="15621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Projekt  OG-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20.1/17-TR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10" max="10" width="18.7109375" style="0" customWidth="1"/>
  </cols>
  <sheetData>
    <row r="3" spans="2:10" ht="44.25" customHeight="1">
      <c r="B3" s="170" t="s">
        <v>59</v>
      </c>
      <c r="C3" s="170"/>
      <c r="D3" s="170"/>
      <c r="E3" s="170"/>
      <c r="F3" s="170"/>
      <c r="G3" s="170"/>
      <c r="H3" s="170"/>
      <c r="I3" s="170"/>
      <c r="J3" s="170"/>
    </row>
    <row r="6" spans="4:8" ht="23.25" customHeight="1">
      <c r="D6" s="171" t="s">
        <v>58</v>
      </c>
      <c r="E6" s="171"/>
      <c r="F6" s="171"/>
      <c r="G6" s="171"/>
      <c r="H6" s="171"/>
    </row>
    <row r="8" spans="1:10" ht="27" customHeight="1">
      <c r="A8" s="42" t="s">
        <v>3</v>
      </c>
      <c r="B8" s="172" t="s">
        <v>60</v>
      </c>
      <c r="C8" s="173"/>
      <c r="D8" s="173"/>
      <c r="E8" s="173"/>
      <c r="F8" s="173"/>
      <c r="G8" s="173"/>
      <c r="H8" s="173"/>
      <c r="I8" s="174"/>
      <c r="J8" s="43">
        <f>'Troškovnik-građ.-obrtnički'!F57</f>
        <v>0</v>
      </c>
    </row>
    <row r="9" spans="1:10" ht="27" customHeight="1" thickBot="1">
      <c r="A9" s="201" t="s">
        <v>61</v>
      </c>
      <c r="B9" s="176" t="s">
        <v>62</v>
      </c>
      <c r="C9" s="176"/>
      <c r="D9" s="176"/>
      <c r="E9" s="176"/>
      <c r="F9" s="176"/>
      <c r="G9" s="176"/>
      <c r="H9" s="176"/>
      <c r="I9" s="176"/>
      <c r="J9" s="43">
        <f>'Elektro-troškovnik'!F93</f>
        <v>0</v>
      </c>
    </row>
    <row r="10" spans="1:10" ht="27" customHeight="1" thickBot="1" thickTop="1">
      <c r="A10" s="202"/>
      <c r="B10" s="200" t="s">
        <v>63</v>
      </c>
      <c r="C10" s="177"/>
      <c r="D10" s="177"/>
      <c r="E10" s="177"/>
      <c r="F10" s="177"/>
      <c r="G10" s="177"/>
      <c r="H10" s="177"/>
      <c r="I10" s="177"/>
      <c r="J10" s="34">
        <f>SUM(J8:J9)</f>
        <v>0</v>
      </c>
    </row>
    <row r="11" spans="1:10" ht="27" customHeight="1" thickBot="1" thickTop="1">
      <c r="A11" s="202"/>
      <c r="B11" s="200" t="s">
        <v>64</v>
      </c>
      <c r="C11" s="177"/>
      <c r="D11" s="177"/>
      <c r="E11" s="177"/>
      <c r="F11" s="177"/>
      <c r="G11" s="177"/>
      <c r="H11" s="177"/>
      <c r="I11" s="177"/>
      <c r="J11" s="23">
        <f>J10*0.25</f>
        <v>0</v>
      </c>
    </row>
    <row r="12" spans="1:10" ht="27" customHeight="1" thickBot="1" thickTop="1">
      <c r="A12" s="202"/>
      <c r="B12" s="200" t="s">
        <v>65</v>
      </c>
      <c r="C12" s="177"/>
      <c r="D12" s="177"/>
      <c r="E12" s="177"/>
      <c r="F12" s="177"/>
      <c r="G12" s="177"/>
      <c r="H12" s="177"/>
      <c r="I12" s="177"/>
      <c r="J12" s="34">
        <f>SUM(J10:J11)</f>
        <v>0</v>
      </c>
    </row>
    <row r="13" ht="15.75" thickTop="1">
      <c r="A13" s="6"/>
    </row>
    <row r="20" spans="1:10" ht="30" customHeight="1">
      <c r="A20" s="145"/>
      <c r="B20" s="146" t="s">
        <v>66</v>
      </c>
      <c r="C20" s="146"/>
      <c r="D20" s="146"/>
      <c r="E20" s="146"/>
      <c r="F20" s="146"/>
      <c r="G20" s="147"/>
      <c r="H20" s="147"/>
      <c r="I20" s="175" t="s">
        <v>71</v>
      </c>
      <c r="J20" s="175"/>
    </row>
    <row r="21" spans="1:10" ht="30" customHeight="1">
      <c r="A21" s="145"/>
      <c r="B21" s="146"/>
      <c r="C21" s="146"/>
      <c r="D21" s="146"/>
      <c r="E21" s="146"/>
      <c r="F21" s="146"/>
      <c r="G21" s="147"/>
      <c r="H21" s="147" t="s">
        <v>68</v>
      </c>
      <c r="I21" s="175" t="s">
        <v>67</v>
      </c>
      <c r="J21" s="175"/>
    </row>
    <row r="22" spans="1:10" ht="1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ht="1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5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 ht="1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</sheetData>
  <sheetProtection password="CC1A" sheet="1"/>
  <mergeCells count="9">
    <mergeCell ref="B3:J3"/>
    <mergeCell ref="D6:H6"/>
    <mergeCell ref="B8:I8"/>
    <mergeCell ref="I20:J20"/>
    <mergeCell ref="I21:J21"/>
    <mergeCell ref="B9:I9"/>
    <mergeCell ref="B10:I10"/>
    <mergeCell ref="B11:I11"/>
    <mergeCell ref="B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3"/>
  <sheetViews>
    <sheetView showGridLines="0" showZeros="0" workbookViewId="0" topLeftCell="A55">
      <selection activeCell="E56" sqref="E56"/>
    </sheetView>
  </sheetViews>
  <sheetFormatPr defaultColWidth="9.140625" defaultRowHeight="15"/>
  <cols>
    <col min="1" max="1" width="5.00390625" style="0" customWidth="1"/>
    <col min="2" max="2" width="49.8515625" style="0" customWidth="1"/>
    <col min="3" max="4" width="10.00390625" style="0" customWidth="1"/>
    <col min="5" max="5" width="24.421875" style="0" customWidth="1"/>
    <col min="6" max="6" width="17.8515625" style="0" customWidth="1"/>
  </cols>
  <sheetData>
    <row r="3" spans="2:6" ht="34.5" customHeight="1">
      <c r="B3" s="170" t="s">
        <v>59</v>
      </c>
      <c r="C3" s="183"/>
      <c r="D3" s="183"/>
      <c r="E3" s="183"/>
      <c r="F3" s="183"/>
    </row>
    <row r="4" spans="2:6" ht="18" customHeight="1">
      <c r="B4" s="31"/>
      <c r="C4" s="32"/>
      <c r="D4" s="32"/>
      <c r="E4" s="32"/>
      <c r="F4" s="32"/>
    </row>
    <row r="5" spans="2:6" ht="75" customHeight="1">
      <c r="B5" s="179" t="s">
        <v>53</v>
      </c>
      <c r="C5" s="179"/>
      <c r="D5" s="179"/>
      <c r="E5" s="179"/>
      <c r="F5" s="179"/>
    </row>
    <row r="6" spans="2:6" ht="34.5" customHeight="1">
      <c r="B6" s="179" t="s">
        <v>54</v>
      </c>
      <c r="C6" s="179"/>
      <c r="D6" s="179"/>
      <c r="E6" s="179"/>
      <c r="F6" s="179"/>
    </row>
    <row r="7" spans="2:6" ht="18" customHeight="1">
      <c r="B7" s="179" t="s">
        <v>55</v>
      </c>
      <c r="C7" s="179"/>
      <c r="D7" s="179"/>
      <c r="E7" s="179"/>
      <c r="F7" s="179"/>
    </row>
    <row r="8" spans="2:6" ht="18" customHeight="1">
      <c r="B8" s="9"/>
      <c r="C8" s="9"/>
      <c r="D8" s="9"/>
      <c r="E8" s="9"/>
      <c r="F8" s="9"/>
    </row>
    <row r="9" spans="2:6" ht="18" customHeight="1">
      <c r="B9" s="9" t="s">
        <v>69</v>
      </c>
      <c r="C9" s="9"/>
      <c r="D9" s="9"/>
      <c r="E9" s="9"/>
      <c r="F9" s="9"/>
    </row>
    <row r="10" spans="2:6" ht="15.75" customHeight="1" thickBot="1">
      <c r="B10" s="8"/>
      <c r="C10" s="8"/>
      <c r="D10" s="8"/>
      <c r="E10" s="8"/>
      <c r="F10" s="8"/>
    </row>
    <row r="11" spans="1:6" ht="30" thickBot="1" thickTop="1">
      <c r="A11" s="25" t="s">
        <v>2</v>
      </c>
      <c r="B11" s="10" t="s">
        <v>0</v>
      </c>
      <c r="C11" s="11" t="s">
        <v>1</v>
      </c>
      <c r="D11" s="28" t="s">
        <v>5</v>
      </c>
      <c r="E11" s="28" t="s">
        <v>134</v>
      </c>
      <c r="F11" s="29" t="s">
        <v>135</v>
      </c>
    </row>
    <row r="12" spans="1:6" ht="100.5" thickTop="1">
      <c r="A12" s="35" t="s">
        <v>3</v>
      </c>
      <c r="B12" s="12" t="s">
        <v>19</v>
      </c>
      <c r="C12" s="13" t="s">
        <v>4</v>
      </c>
      <c r="D12" s="30">
        <v>1</v>
      </c>
      <c r="E12" s="33"/>
      <c r="F12" s="30">
        <f>E12*D12</f>
        <v>0</v>
      </c>
    </row>
    <row r="13" spans="1:6" ht="15">
      <c r="A13" s="36"/>
      <c r="B13" s="14"/>
      <c r="C13" s="8"/>
      <c r="D13" s="8"/>
      <c r="E13" s="21"/>
      <c r="F13" s="21"/>
    </row>
    <row r="14" spans="1:6" ht="85.5">
      <c r="A14" s="37" t="s">
        <v>6</v>
      </c>
      <c r="B14" s="16" t="s">
        <v>8</v>
      </c>
      <c r="C14" s="7" t="s">
        <v>4</v>
      </c>
      <c r="D14" s="17">
        <v>1</v>
      </c>
      <c r="E14" s="40"/>
      <c r="F14" s="17">
        <f>E14*D14</f>
        <v>0</v>
      </c>
    </row>
    <row r="15" spans="1:6" ht="15">
      <c r="A15" s="36"/>
      <c r="B15" s="14"/>
      <c r="C15" s="8"/>
      <c r="D15" s="15"/>
      <c r="E15" s="21"/>
      <c r="F15" s="21"/>
    </row>
    <row r="16" spans="1:6" ht="85.5">
      <c r="A16" s="37" t="s">
        <v>7</v>
      </c>
      <c r="B16" s="16" t="s">
        <v>9</v>
      </c>
      <c r="C16" s="7" t="s">
        <v>4</v>
      </c>
      <c r="D16" s="17">
        <v>1</v>
      </c>
      <c r="E16" s="40"/>
      <c r="F16" s="17">
        <f>E16*D16</f>
        <v>0</v>
      </c>
    </row>
    <row r="17" spans="1:6" ht="15">
      <c r="A17" s="36"/>
      <c r="B17" s="14"/>
      <c r="C17" s="8"/>
      <c r="D17" s="15"/>
      <c r="E17" s="21"/>
      <c r="F17" s="21"/>
    </row>
    <row r="18" spans="1:6" ht="85.5">
      <c r="A18" s="37" t="s">
        <v>10</v>
      </c>
      <c r="B18" s="16" t="s">
        <v>11</v>
      </c>
      <c r="C18" s="7" t="s">
        <v>12</v>
      </c>
      <c r="D18" s="17">
        <v>30</v>
      </c>
      <c r="E18" s="40"/>
      <c r="F18" s="17">
        <f>E18*D18</f>
        <v>0</v>
      </c>
    </row>
    <row r="19" spans="1:6" ht="15">
      <c r="A19" s="36"/>
      <c r="B19" s="14"/>
      <c r="C19" s="8"/>
      <c r="D19" s="15"/>
      <c r="E19" s="21"/>
      <c r="F19" s="21"/>
    </row>
    <row r="20" spans="1:6" ht="158.25" customHeight="1">
      <c r="A20" s="37" t="s">
        <v>13</v>
      </c>
      <c r="B20" s="16" t="s">
        <v>16</v>
      </c>
      <c r="C20" s="7" t="s">
        <v>14</v>
      </c>
      <c r="D20" s="17">
        <v>2</v>
      </c>
      <c r="E20" s="40"/>
      <c r="F20" s="17">
        <f>E20*D20</f>
        <v>0</v>
      </c>
    </row>
    <row r="21" spans="1:6" ht="15">
      <c r="A21" s="36"/>
      <c r="B21" s="18"/>
      <c r="C21" s="8"/>
      <c r="D21" s="15"/>
      <c r="E21" s="21"/>
      <c r="F21" s="21"/>
    </row>
    <row r="22" spans="1:6" ht="114">
      <c r="A22" s="37" t="s">
        <v>15</v>
      </c>
      <c r="B22" s="16" t="s">
        <v>70</v>
      </c>
      <c r="C22" s="7" t="s">
        <v>17</v>
      </c>
      <c r="D22" s="17">
        <v>4</v>
      </c>
      <c r="E22" s="40"/>
      <c r="F22" s="17">
        <f>E22*D22</f>
        <v>0</v>
      </c>
    </row>
    <row r="23" spans="1:6" ht="15">
      <c r="A23" s="36"/>
      <c r="B23" s="18"/>
      <c r="C23" s="8"/>
      <c r="D23" s="15"/>
      <c r="E23" s="21"/>
      <c r="F23" s="21"/>
    </row>
    <row r="24" spans="1:6" ht="42.75">
      <c r="A24" s="37" t="s">
        <v>18</v>
      </c>
      <c r="B24" s="16" t="s">
        <v>20</v>
      </c>
      <c r="C24" s="7" t="s">
        <v>21</v>
      </c>
      <c r="D24" s="17">
        <v>4</v>
      </c>
      <c r="E24" s="40"/>
      <c r="F24" s="17">
        <f>E24*D24</f>
        <v>0</v>
      </c>
    </row>
    <row r="25" spans="1:6" ht="15">
      <c r="A25" s="36"/>
      <c r="B25" s="18"/>
      <c r="C25" s="8"/>
      <c r="D25" s="15"/>
      <c r="E25" s="21"/>
      <c r="F25" s="21"/>
    </row>
    <row r="26" spans="1:6" ht="114">
      <c r="A26" s="37" t="s">
        <v>22</v>
      </c>
      <c r="B26" s="16" t="s">
        <v>23</v>
      </c>
      <c r="C26" s="7" t="s">
        <v>4</v>
      </c>
      <c r="D26" s="17">
        <v>1</v>
      </c>
      <c r="E26" s="40"/>
      <c r="F26" s="17">
        <f>E26*D26</f>
        <v>0</v>
      </c>
    </row>
    <row r="27" spans="1:6" ht="15">
      <c r="A27" s="36"/>
      <c r="B27" s="18"/>
      <c r="C27" s="8"/>
      <c r="D27" s="15"/>
      <c r="E27" s="21"/>
      <c r="F27" s="21"/>
    </row>
    <row r="28" spans="1:6" ht="99.75">
      <c r="A28" s="37" t="s">
        <v>24</v>
      </c>
      <c r="B28" s="16" t="s">
        <v>26</v>
      </c>
      <c r="C28" s="7" t="s">
        <v>17</v>
      </c>
      <c r="D28" s="17">
        <v>2.5</v>
      </c>
      <c r="E28" s="40"/>
      <c r="F28" s="17">
        <f>E28*D28</f>
        <v>0</v>
      </c>
    </row>
    <row r="29" spans="1:6" ht="15">
      <c r="A29" s="36"/>
      <c r="B29" s="18"/>
      <c r="C29" s="8"/>
      <c r="D29" s="15"/>
      <c r="E29" s="21"/>
      <c r="F29" s="21"/>
    </row>
    <row r="30" spans="1:6" ht="57">
      <c r="A30" s="37" t="s">
        <v>25</v>
      </c>
      <c r="B30" s="16" t="s">
        <v>27</v>
      </c>
      <c r="C30" s="7" t="s">
        <v>4</v>
      </c>
      <c r="D30" s="17">
        <v>2</v>
      </c>
      <c r="E30" s="40"/>
      <c r="F30" s="17">
        <f>E30*D30</f>
        <v>0</v>
      </c>
    </row>
    <row r="31" spans="1:6" ht="15">
      <c r="A31" s="36"/>
      <c r="B31" s="18"/>
      <c r="C31" s="8"/>
      <c r="D31" s="15"/>
      <c r="E31" s="21"/>
      <c r="F31" s="21"/>
    </row>
    <row r="32" spans="1:6" ht="42.75">
      <c r="A32" s="37" t="s">
        <v>28</v>
      </c>
      <c r="B32" s="16" t="s">
        <v>29</v>
      </c>
      <c r="C32" s="7" t="s">
        <v>4</v>
      </c>
      <c r="D32" s="17">
        <v>1</v>
      </c>
      <c r="E32" s="40"/>
      <c r="F32" s="17">
        <f>E32*D32</f>
        <v>0</v>
      </c>
    </row>
    <row r="33" spans="1:6" ht="15">
      <c r="A33" s="36"/>
      <c r="B33" s="18"/>
      <c r="C33" s="8"/>
      <c r="D33" s="15"/>
      <c r="E33" s="21"/>
      <c r="F33" s="21"/>
    </row>
    <row r="34" spans="1:6" ht="46.5" customHeight="1">
      <c r="A34" s="37" t="s">
        <v>30</v>
      </c>
      <c r="B34" s="16" t="s">
        <v>31</v>
      </c>
      <c r="C34" s="7" t="s">
        <v>4</v>
      </c>
      <c r="D34" s="17">
        <v>2</v>
      </c>
      <c r="E34" s="40"/>
      <c r="F34" s="17">
        <f>E34*D34</f>
        <v>0</v>
      </c>
    </row>
    <row r="35" spans="1:6" ht="15">
      <c r="A35" s="36"/>
      <c r="B35" s="18"/>
      <c r="C35" s="8"/>
      <c r="D35" s="15"/>
      <c r="E35" s="21"/>
      <c r="F35" s="21"/>
    </row>
    <row r="36" spans="1:6" ht="97.5" customHeight="1">
      <c r="A36" s="37" t="s">
        <v>32</v>
      </c>
      <c r="B36" s="16" t="s">
        <v>36</v>
      </c>
      <c r="C36" s="7" t="s">
        <v>12</v>
      </c>
      <c r="D36" s="17">
        <v>25</v>
      </c>
      <c r="E36" s="40"/>
      <c r="F36" s="17">
        <f>E36*D36</f>
        <v>0</v>
      </c>
    </row>
    <row r="37" spans="1:6" ht="15">
      <c r="A37" s="36"/>
      <c r="B37" s="18"/>
      <c r="C37" s="8"/>
      <c r="D37" s="15"/>
      <c r="E37" s="21"/>
      <c r="F37" s="21"/>
    </row>
    <row r="38" spans="1:6" ht="71.25">
      <c r="A38" s="37" t="s">
        <v>33</v>
      </c>
      <c r="B38" s="16" t="s">
        <v>34</v>
      </c>
      <c r="C38" s="7" t="s">
        <v>12</v>
      </c>
      <c r="D38" s="17">
        <v>5</v>
      </c>
      <c r="E38" s="40"/>
      <c r="F38" s="17">
        <f>E38*D38</f>
        <v>0</v>
      </c>
    </row>
    <row r="39" spans="1:6" ht="15">
      <c r="A39" s="36"/>
      <c r="B39" s="18"/>
      <c r="C39" s="8"/>
      <c r="D39" s="15"/>
      <c r="E39" s="21"/>
      <c r="F39" s="21"/>
    </row>
    <row r="40" spans="1:6" ht="71.25">
      <c r="A40" s="37" t="s">
        <v>35</v>
      </c>
      <c r="B40" s="16" t="s">
        <v>52</v>
      </c>
      <c r="C40" s="7" t="s">
        <v>12</v>
      </c>
      <c r="D40" s="17">
        <v>30</v>
      </c>
      <c r="E40" s="40"/>
      <c r="F40" s="17">
        <f>E40*D40</f>
        <v>0</v>
      </c>
    </row>
    <row r="41" spans="1:6" ht="15">
      <c r="A41" s="36"/>
      <c r="B41" s="18"/>
      <c r="C41" s="8"/>
      <c r="D41" s="15"/>
      <c r="E41" s="21"/>
      <c r="F41" s="21"/>
    </row>
    <row r="42" spans="1:6" ht="71.25">
      <c r="A42" s="37" t="s">
        <v>37</v>
      </c>
      <c r="B42" s="16" t="s">
        <v>40</v>
      </c>
      <c r="C42" s="7" t="s">
        <v>4</v>
      </c>
      <c r="D42" s="17">
        <v>1</v>
      </c>
      <c r="E42" s="40"/>
      <c r="F42" s="17">
        <f>E42*D42</f>
        <v>0</v>
      </c>
    </row>
    <row r="43" spans="1:6" ht="15">
      <c r="A43" s="36"/>
      <c r="B43" s="18"/>
      <c r="C43" s="8"/>
      <c r="D43" s="8"/>
      <c r="E43" s="21"/>
      <c r="F43" s="21"/>
    </row>
    <row r="44" spans="1:6" ht="57">
      <c r="A44" s="37" t="s">
        <v>38</v>
      </c>
      <c r="B44" s="16" t="s">
        <v>39</v>
      </c>
      <c r="C44" s="7" t="s">
        <v>4</v>
      </c>
      <c r="D44" s="17">
        <v>3</v>
      </c>
      <c r="E44" s="40"/>
      <c r="F44" s="17">
        <f>E44*D44</f>
        <v>0</v>
      </c>
    </row>
    <row r="45" spans="1:6" ht="15">
      <c r="A45" s="36"/>
      <c r="B45" s="18"/>
      <c r="C45" s="8"/>
      <c r="D45" s="15"/>
      <c r="E45" s="21"/>
      <c r="F45" s="21"/>
    </row>
    <row r="46" spans="1:6" ht="85.5">
      <c r="A46" s="37" t="s">
        <v>41</v>
      </c>
      <c r="B46" s="16" t="s">
        <v>44</v>
      </c>
      <c r="C46" s="7" t="s">
        <v>17</v>
      </c>
      <c r="D46" s="17">
        <v>1</v>
      </c>
      <c r="E46" s="40"/>
      <c r="F46" s="17">
        <f>E46*D46</f>
        <v>0</v>
      </c>
    </row>
    <row r="47" spans="1:6" ht="15">
      <c r="A47" s="36"/>
      <c r="B47" s="14"/>
      <c r="C47" s="8"/>
      <c r="D47" s="15"/>
      <c r="E47" s="21"/>
      <c r="F47" s="21"/>
    </row>
    <row r="48" spans="1:6" ht="85.5">
      <c r="A48" s="37" t="s">
        <v>42</v>
      </c>
      <c r="B48" s="16" t="s">
        <v>43</v>
      </c>
      <c r="C48" s="7" t="s">
        <v>12</v>
      </c>
      <c r="D48" s="17">
        <v>2.5</v>
      </c>
      <c r="E48" s="40"/>
      <c r="F48" s="17">
        <f>E48*D48</f>
        <v>0</v>
      </c>
    </row>
    <row r="49" spans="1:6" ht="15">
      <c r="A49" s="36"/>
      <c r="B49" s="14"/>
      <c r="C49" s="8"/>
      <c r="D49" s="15"/>
      <c r="E49" s="21"/>
      <c r="F49" s="21"/>
    </row>
    <row r="50" spans="1:6" ht="57">
      <c r="A50" s="37" t="s">
        <v>45</v>
      </c>
      <c r="B50" s="16" t="s">
        <v>46</v>
      </c>
      <c r="C50" s="7" t="s">
        <v>12</v>
      </c>
      <c r="D50" s="17">
        <v>5</v>
      </c>
      <c r="E50" s="40"/>
      <c r="F50" s="17">
        <f>E50*D50</f>
        <v>0</v>
      </c>
    </row>
    <row r="51" spans="1:6" ht="15">
      <c r="A51" s="36"/>
      <c r="B51" s="18"/>
      <c r="C51" s="8"/>
      <c r="D51" s="15"/>
      <c r="E51" s="21"/>
      <c r="F51" s="21"/>
    </row>
    <row r="52" spans="1:6" ht="57">
      <c r="A52" s="37" t="s">
        <v>47</v>
      </c>
      <c r="B52" s="16" t="s">
        <v>48</v>
      </c>
      <c r="C52" s="7" t="s">
        <v>12</v>
      </c>
      <c r="D52" s="17">
        <v>8</v>
      </c>
      <c r="E52" s="40"/>
      <c r="F52" s="17">
        <f>E52*D52</f>
        <v>0</v>
      </c>
    </row>
    <row r="53" spans="1:6" ht="15">
      <c r="A53" s="36"/>
      <c r="B53" s="18"/>
      <c r="C53" s="8"/>
      <c r="D53" s="15"/>
      <c r="E53" s="21"/>
      <c r="F53" s="21"/>
    </row>
    <row r="54" spans="1:6" ht="71.25">
      <c r="A54" s="37" t="s">
        <v>49</v>
      </c>
      <c r="B54" s="16" t="s">
        <v>50</v>
      </c>
      <c r="C54" s="7" t="s">
        <v>12</v>
      </c>
      <c r="D54" s="17">
        <v>25</v>
      </c>
      <c r="E54" s="40"/>
      <c r="F54" s="17">
        <f>E54*D54</f>
        <v>0</v>
      </c>
    </row>
    <row r="55" spans="1:6" ht="15">
      <c r="A55" s="38"/>
      <c r="B55" s="19"/>
      <c r="C55" s="20"/>
      <c r="D55" s="21"/>
      <c r="E55" s="21"/>
      <c r="F55" s="21"/>
    </row>
    <row r="56" spans="1:6" ht="72" thickBot="1">
      <c r="A56" s="39" t="s">
        <v>56</v>
      </c>
      <c r="B56" s="22" t="s">
        <v>57</v>
      </c>
      <c r="C56" s="26" t="s">
        <v>14</v>
      </c>
      <c r="D56" s="27">
        <v>4</v>
      </c>
      <c r="E56" s="41"/>
      <c r="F56" s="27">
        <f>E56*D56</f>
        <v>0</v>
      </c>
    </row>
    <row r="57" spans="1:6" ht="32.25" customHeight="1" thickBot="1" thickTop="1">
      <c r="A57" s="24"/>
      <c r="B57" s="180" t="s">
        <v>51</v>
      </c>
      <c r="C57" s="181"/>
      <c r="D57" s="181"/>
      <c r="E57" s="182"/>
      <c r="F57" s="34">
        <f>SUM(F12:F56)</f>
        <v>0</v>
      </c>
    </row>
    <row r="58" spans="1:6" ht="23.25" customHeight="1" thickTop="1">
      <c r="A58" s="3"/>
      <c r="B58" s="3"/>
      <c r="C58" s="3"/>
      <c r="D58" s="3"/>
      <c r="E58" s="3"/>
      <c r="F58" s="3"/>
    </row>
    <row r="59" ht="23.25" customHeight="1"/>
    <row r="60" spans="2:4" ht="15">
      <c r="B60" s="2"/>
      <c r="D60" s="1"/>
    </row>
    <row r="61" spans="2:4" ht="15">
      <c r="B61" s="2"/>
      <c r="D61" s="1"/>
    </row>
    <row r="62" spans="2:4" ht="15">
      <c r="B62" s="2"/>
      <c r="D62" s="1"/>
    </row>
    <row r="63" spans="2:4" ht="15">
      <c r="B63" s="2"/>
      <c r="D63" s="1"/>
    </row>
    <row r="64" spans="2:4" ht="15">
      <c r="B64" s="2"/>
      <c r="D64" s="1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spans="2:8" ht="15" customHeight="1">
      <c r="B72" s="4"/>
      <c r="C72" s="4"/>
      <c r="D72" s="178"/>
      <c r="E72" s="178"/>
      <c r="F72" s="178"/>
      <c r="G72" s="5"/>
      <c r="H72" s="5"/>
    </row>
    <row r="73" spans="3:8" ht="15">
      <c r="C73" s="4"/>
      <c r="D73" s="178"/>
      <c r="E73" s="178"/>
      <c r="F73" s="178"/>
      <c r="G73" s="5"/>
      <c r="H73" s="5"/>
    </row>
  </sheetData>
  <sheetProtection password="CC1A" sheet="1"/>
  <mergeCells count="7">
    <mergeCell ref="D73:F73"/>
    <mergeCell ref="B6:F6"/>
    <mergeCell ref="B7:F7"/>
    <mergeCell ref="B57:E57"/>
    <mergeCell ref="B3:F3"/>
    <mergeCell ref="B5:F5"/>
    <mergeCell ref="D72:F7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6">
      <selection activeCell="A1" sqref="A1:F5"/>
    </sheetView>
  </sheetViews>
  <sheetFormatPr defaultColWidth="9.140625" defaultRowHeight="15"/>
  <cols>
    <col min="1" max="1" width="6.28125" style="0" customWidth="1"/>
    <col min="2" max="2" width="48.8515625" style="0" customWidth="1"/>
    <col min="3" max="3" width="8.8515625" style="0" customWidth="1"/>
    <col min="4" max="4" width="10.8515625" style="0" customWidth="1"/>
    <col min="5" max="5" width="4.57421875" style="0" customWidth="1"/>
    <col min="6" max="6" width="2.140625" style="0" customWidth="1"/>
  </cols>
  <sheetData>
    <row r="1" spans="1:6" s="45" customFormat="1" ht="14.25" customHeight="1">
      <c r="A1" s="190" t="s">
        <v>72</v>
      </c>
      <c r="B1" s="190"/>
      <c r="C1" s="190"/>
      <c r="D1" s="190"/>
      <c r="E1" s="190"/>
      <c r="F1" s="190"/>
    </row>
    <row r="2" spans="1:6" s="45" customFormat="1" ht="14.25" customHeight="1">
      <c r="A2" s="190"/>
      <c r="B2" s="190"/>
      <c r="C2" s="190"/>
      <c r="D2" s="190"/>
      <c r="E2" s="190"/>
      <c r="F2" s="190"/>
    </row>
    <row r="3" spans="1:6" s="45" customFormat="1" ht="14.25" customHeight="1">
      <c r="A3" s="190"/>
      <c r="B3" s="190"/>
      <c r="C3" s="190"/>
      <c r="D3" s="190"/>
      <c r="E3" s="190"/>
      <c r="F3" s="190"/>
    </row>
    <row r="4" spans="1:6" s="45" customFormat="1" ht="14.25" customHeight="1">
      <c r="A4" s="190"/>
      <c r="B4" s="190"/>
      <c r="C4" s="190"/>
      <c r="D4" s="190"/>
      <c r="E4" s="190"/>
      <c r="F4" s="190"/>
    </row>
    <row r="5" spans="1:6" s="45" customFormat="1" ht="14.25" customHeight="1">
      <c r="A5" s="191"/>
      <c r="B5" s="191"/>
      <c r="C5" s="191"/>
      <c r="D5" s="191"/>
      <c r="E5" s="191"/>
      <c r="F5" s="191"/>
    </row>
    <row r="6" spans="1:6" s="45" customFormat="1" ht="14.25" customHeight="1">
      <c r="A6" s="44"/>
      <c r="B6" s="44"/>
      <c r="C6" s="44"/>
      <c r="F6" s="46"/>
    </row>
    <row r="7" spans="1:6" s="81" customFormat="1" ht="12.75">
      <c r="A7" s="47"/>
      <c r="B7" s="47"/>
      <c r="C7" s="47"/>
      <c r="D7" s="48"/>
      <c r="E7" s="192"/>
      <c r="F7" s="192"/>
    </row>
    <row r="8" spans="1:6" s="82" customFormat="1" ht="14.25" customHeight="1">
      <c r="A8" s="49"/>
      <c r="B8" s="47" t="s">
        <v>77</v>
      </c>
      <c r="C8" s="49"/>
      <c r="D8" s="50"/>
      <c r="E8" s="49"/>
      <c r="F8" s="49"/>
    </row>
    <row r="9" spans="1:6" s="83" customFormat="1" ht="31.5" customHeight="1">
      <c r="A9" s="187" t="s">
        <v>75</v>
      </c>
      <c r="B9" s="188"/>
      <c r="C9" s="189"/>
      <c r="D9" s="189"/>
      <c r="E9" s="189"/>
      <c r="F9" s="189"/>
    </row>
    <row r="10" spans="1:6" s="83" customFormat="1" ht="15" customHeight="1">
      <c r="A10" s="51"/>
      <c r="B10" s="51"/>
      <c r="C10" s="52"/>
      <c r="D10" s="53"/>
      <c r="E10" s="54"/>
      <c r="F10" s="55"/>
    </row>
    <row r="11" spans="1:6" s="83" customFormat="1" ht="60" customHeight="1">
      <c r="A11" s="187" t="s">
        <v>76</v>
      </c>
      <c r="B11" s="188"/>
      <c r="C11" s="189"/>
      <c r="D11" s="189"/>
      <c r="E11" s="189"/>
      <c r="F11" s="189"/>
    </row>
    <row r="12" spans="1:6" s="45" customFormat="1" ht="14.25" customHeight="1">
      <c r="A12" s="56"/>
      <c r="B12" s="57"/>
      <c r="C12" s="50"/>
      <c r="D12" s="50"/>
      <c r="E12" s="50"/>
      <c r="F12" s="58"/>
    </row>
    <row r="13" spans="1:6" s="45" customFormat="1" ht="14.25" customHeight="1">
      <c r="A13" s="49"/>
      <c r="B13" s="48"/>
      <c r="C13" s="50"/>
      <c r="D13" s="59"/>
      <c r="E13" s="60"/>
      <c r="F13" s="60"/>
    </row>
    <row r="14" spans="1:6" s="45" customFormat="1" ht="12.75">
      <c r="A14" s="56"/>
      <c r="B14" s="57"/>
      <c r="C14" s="50"/>
      <c r="D14" s="59"/>
      <c r="E14" s="59"/>
      <c r="F14" s="61"/>
    </row>
    <row r="15" spans="1:6" s="45" customFormat="1" ht="12.75">
      <c r="A15" s="62"/>
      <c r="B15" s="63"/>
      <c r="C15" s="50"/>
      <c r="D15" s="59"/>
      <c r="E15" s="59"/>
      <c r="F15" s="61"/>
    </row>
    <row r="16" spans="1:6" s="45" customFormat="1" ht="12.75">
      <c r="A16" s="62"/>
      <c r="B16" s="63"/>
      <c r="C16" s="50"/>
      <c r="D16" s="59"/>
      <c r="E16" s="59"/>
      <c r="F16" s="61"/>
    </row>
    <row r="17" spans="1:6" s="45" customFormat="1" ht="12.75">
      <c r="A17" s="62"/>
      <c r="B17" s="63"/>
      <c r="C17" s="50"/>
      <c r="D17" s="59"/>
      <c r="E17" s="59"/>
      <c r="F17" s="61"/>
    </row>
    <row r="18" spans="1:6" s="45" customFormat="1" ht="12.75">
      <c r="A18" s="62"/>
      <c r="B18" s="63"/>
      <c r="C18" s="50"/>
      <c r="D18" s="59"/>
      <c r="E18" s="59"/>
      <c r="F18" s="61"/>
    </row>
    <row r="19" spans="1:6" s="45" customFormat="1" ht="14.25" customHeight="1">
      <c r="A19" s="64"/>
      <c r="B19" s="65"/>
      <c r="C19" s="50"/>
      <c r="D19" s="59"/>
      <c r="E19" s="60"/>
      <c r="F19" s="60"/>
    </row>
    <row r="20" spans="1:6" s="45" customFormat="1" ht="12.75">
      <c r="A20" s="62"/>
      <c r="B20" s="63"/>
      <c r="C20" s="50"/>
      <c r="D20" s="59"/>
      <c r="E20" s="59"/>
      <c r="F20" s="61"/>
    </row>
    <row r="21" spans="1:6" s="45" customFormat="1" ht="12.75">
      <c r="A21" s="66"/>
      <c r="B21" s="63"/>
      <c r="C21" s="50"/>
      <c r="D21" s="59"/>
      <c r="E21" s="59"/>
      <c r="F21" s="61"/>
    </row>
    <row r="22" spans="1:6" s="45" customFormat="1" ht="14.25" customHeight="1">
      <c r="A22" s="66"/>
      <c r="B22" s="193"/>
      <c r="C22" s="193"/>
      <c r="D22" s="193"/>
      <c r="E22" s="193"/>
      <c r="F22" s="61"/>
    </row>
    <row r="23" spans="1:6" s="45" customFormat="1" ht="134.25" customHeight="1">
      <c r="A23" s="66"/>
      <c r="B23" s="194" t="s">
        <v>73</v>
      </c>
      <c r="C23" s="194"/>
      <c r="D23" s="194"/>
      <c r="E23" s="194"/>
      <c r="F23" s="61"/>
    </row>
    <row r="24" spans="1:6" s="45" customFormat="1" ht="12.75">
      <c r="A24" s="66"/>
      <c r="B24" s="67"/>
      <c r="C24" s="50"/>
      <c r="D24" s="59"/>
      <c r="E24" s="59"/>
      <c r="F24" s="61"/>
    </row>
    <row r="25" spans="1:6" s="45" customFormat="1" ht="34.5" customHeight="1">
      <c r="A25" s="66"/>
      <c r="B25" s="184" t="s">
        <v>74</v>
      </c>
      <c r="C25" s="185"/>
      <c r="D25" s="185"/>
      <c r="E25" s="185"/>
      <c r="F25" s="61"/>
    </row>
    <row r="26" spans="1:6" s="45" customFormat="1" ht="32.25">
      <c r="A26" s="66"/>
      <c r="B26" s="186"/>
      <c r="C26" s="186"/>
      <c r="D26" s="186"/>
      <c r="E26" s="186"/>
      <c r="F26" s="61"/>
    </row>
    <row r="27" spans="1:6" s="45" customFormat="1" ht="12.75">
      <c r="A27" s="66"/>
      <c r="B27" s="63"/>
      <c r="C27" s="50"/>
      <c r="D27" s="59"/>
      <c r="E27" s="59"/>
      <c r="F27" s="61"/>
    </row>
    <row r="28" spans="1:6" s="45" customFormat="1" ht="12.75">
      <c r="A28" s="66"/>
      <c r="B28" s="63"/>
      <c r="C28" s="50"/>
      <c r="D28" s="59"/>
      <c r="E28" s="59"/>
      <c r="F28" s="61"/>
    </row>
    <row r="29" spans="1:6" s="45" customFormat="1" ht="12.75">
      <c r="A29" s="66"/>
      <c r="B29" s="63"/>
      <c r="C29" s="50"/>
      <c r="D29" s="59"/>
      <c r="E29" s="59"/>
      <c r="F29" s="61"/>
    </row>
    <row r="30" spans="1:6" s="45" customFormat="1" ht="12.75">
      <c r="A30" s="66"/>
      <c r="B30" s="63"/>
      <c r="C30" s="50"/>
      <c r="D30" s="59"/>
      <c r="E30" s="59"/>
      <c r="F30" s="61"/>
    </row>
    <row r="31" spans="1:6" s="45" customFormat="1" ht="12.75">
      <c r="A31" s="66"/>
      <c r="B31" s="63"/>
      <c r="C31" s="50"/>
      <c r="D31" s="59"/>
      <c r="E31" s="59"/>
      <c r="F31" s="61"/>
    </row>
  </sheetData>
  <sheetProtection password="CC1A" sheet="1"/>
  <mergeCells count="8">
    <mergeCell ref="B25:E25"/>
    <mergeCell ref="B26:E26"/>
    <mergeCell ref="A9:F9"/>
    <mergeCell ref="A11:F11"/>
    <mergeCell ref="A1:F5"/>
    <mergeCell ref="E7:F7"/>
    <mergeCell ref="B22:E22"/>
    <mergeCell ref="B23:E23"/>
  </mergeCells>
  <printOptions/>
  <pageMargins left="1.1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6.28125" style="0" customWidth="1"/>
    <col min="2" max="2" width="57.421875" style="0" customWidth="1"/>
    <col min="3" max="3" width="7.57421875" style="0" customWidth="1"/>
    <col min="4" max="4" width="11.57421875" style="0" customWidth="1"/>
    <col min="5" max="5" width="7.00390625" style="0" customWidth="1"/>
    <col min="6" max="6" width="2.140625" style="0" customWidth="1"/>
  </cols>
  <sheetData>
    <row r="1" spans="1:6" s="45" customFormat="1" ht="14.25" customHeight="1">
      <c r="A1" s="190" t="s">
        <v>72</v>
      </c>
      <c r="B1" s="190"/>
      <c r="C1" s="190"/>
      <c r="D1" s="190"/>
      <c r="E1" s="190"/>
      <c r="F1" s="190"/>
    </row>
    <row r="2" spans="1:6" s="45" customFormat="1" ht="14.25" customHeight="1">
      <c r="A2" s="190"/>
      <c r="B2" s="190"/>
      <c r="C2" s="190"/>
      <c r="D2" s="190"/>
      <c r="E2" s="190"/>
      <c r="F2" s="190"/>
    </row>
    <row r="3" spans="1:6" s="45" customFormat="1" ht="14.25" customHeight="1">
      <c r="A3" s="190"/>
      <c r="B3" s="190"/>
      <c r="C3" s="190"/>
      <c r="D3" s="190"/>
      <c r="E3" s="190"/>
      <c r="F3" s="190"/>
    </row>
    <row r="4" spans="1:6" s="45" customFormat="1" ht="14.25" customHeight="1">
      <c r="A4" s="190"/>
      <c r="B4" s="190"/>
      <c r="C4" s="190"/>
      <c r="D4" s="190"/>
      <c r="E4" s="190"/>
      <c r="F4" s="190"/>
    </row>
    <row r="5" spans="1:6" s="45" customFormat="1" ht="14.25" customHeight="1">
      <c r="A5" s="191"/>
      <c r="B5" s="191"/>
      <c r="C5" s="191"/>
      <c r="D5" s="191"/>
      <c r="E5" s="191"/>
      <c r="F5" s="191"/>
    </row>
    <row r="6" spans="1:6" s="45" customFormat="1" ht="14.25" customHeight="1">
      <c r="A6" s="44"/>
      <c r="B6" s="44"/>
      <c r="C6" s="44"/>
      <c r="F6" s="46"/>
    </row>
    <row r="7" spans="1:6" s="81" customFormat="1" ht="12.75">
      <c r="A7" s="47"/>
      <c r="B7" s="47"/>
      <c r="C7" s="47"/>
      <c r="D7" s="48"/>
      <c r="E7" s="192"/>
      <c r="F7" s="192"/>
    </row>
    <row r="8" spans="1:6" s="83" customFormat="1" ht="18.75" customHeight="1">
      <c r="A8" s="196" t="s">
        <v>78</v>
      </c>
      <c r="B8" s="197"/>
      <c r="C8" s="84"/>
      <c r="D8" s="85"/>
      <c r="E8" s="86"/>
      <c r="F8" s="86"/>
    </row>
    <row r="9" spans="1:6" s="83" customFormat="1" ht="10.5" customHeight="1">
      <c r="A9" s="87"/>
      <c r="B9" s="88"/>
      <c r="C9" s="84"/>
      <c r="D9" s="85"/>
      <c r="E9" s="86"/>
      <c r="F9" s="86"/>
    </row>
    <row r="10" spans="1:6" s="83" customFormat="1" ht="32.25" customHeight="1">
      <c r="A10" s="89" t="s">
        <v>3</v>
      </c>
      <c r="B10" s="195" t="s">
        <v>79</v>
      </c>
      <c r="C10" s="195"/>
      <c r="D10" s="195"/>
      <c r="E10" s="195"/>
      <c r="F10" s="91"/>
    </row>
    <row r="11" spans="1:6" s="45" customFormat="1" ht="6" customHeight="1">
      <c r="A11" s="92"/>
      <c r="B11" s="92"/>
      <c r="C11" s="93"/>
      <c r="D11" s="93"/>
      <c r="E11" s="94"/>
      <c r="F11" s="95"/>
    </row>
    <row r="12" spans="1:6" s="45" customFormat="1" ht="153.75" customHeight="1">
      <c r="A12" s="89" t="s">
        <v>61</v>
      </c>
      <c r="B12" s="195" t="s">
        <v>80</v>
      </c>
      <c r="C12" s="195"/>
      <c r="D12" s="195"/>
      <c r="E12" s="195"/>
      <c r="F12" s="91"/>
    </row>
    <row r="13" spans="1:6" s="45" customFormat="1" ht="6" customHeight="1">
      <c r="A13" s="92"/>
      <c r="B13" s="90"/>
      <c r="C13" s="90"/>
      <c r="D13" s="90"/>
      <c r="E13" s="90"/>
      <c r="F13" s="91"/>
    </row>
    <row r="14" spans="1:6" s="45" customFormat="1" ht="201.75" customHeight="1">
      <c r="A14" s="89" t="s">
        <v>7</v>
      </c>
      <c r="B14" s="195" t="s">
        <v>81</v>
      </c>
      <c r="C14" s="195"/>
      <c r="D14" s="195"/>
      <c r="E14" s="195"/>
      <c r="F14" s="91"/>
    </row>
    <row r="15" spans="1:6" s="45" customFormat="1" ht="7.5" customHeight="1">
      <c r="A15" s="92"/>
      <c r="B15" s="90"/>
      <c r="C15" s="90"/>
      <c r="D15" s="90"/>
      <c r="E15" s="90"/>
      <c r="F15" s="91"/>
    </row>
    <row r="16" spans="1:6" s="45" customFormat="1" ht="49.5" customHeight="1">
      <c r="A16" s="89" t="s">
        <v>10</v>
      </c>
      <c r="B16" s="195" t="s">
        <v>82</v>
      </c>
      <c r="C16" s="195"/>
      <c r="D16" s="195"/>
      <c r="E16" s="195"/>
      <c r="F16" s="91"/>
    </row>
    <row r="17" spans="1:6" s="45" customFormat="1" ht="8.25" customHeight="1">
      <c r="A17" s="92"/>
      <c r="B17" s="90"/>
      <c r="C17" s="90"/>
      <c r="D17" s="90"/>
      <c r="E17" s="90"/>
      <c r="F17" s="91"/>
    </row>
    <row r="18" spans="1:6" s="45" customFormat="1" ht="108" customHeight="1">
      <c r="A18" s="89" t="s">
        <v>13</v>
      </c>
      <c r="B18" s="195" t="s">
        <v>83</v>
      </c>
      <c r="C18" s="195"/>
      <c r="D18" s="195"/>
      <c r="E18" s="195"/>
      <c r="F18" s="91"/>
    </row>
    <row r="19" spans="1:6" s="45" customFormat="1" ht="6" customHeight="1">
      <c r="A19" s="92"/>
      <c r="B19" s="90"/>
      <c r="C19" s="90"/>
      <c r="D19" s="90"/>
      <c r="E19" s="90"/>
      <c r="F19" s="91"/>
    </row>
    <row r="20" spans="1:6" s="45" customFormat="1" ht="18.75" customHeight="1">
      <c r="A20" s="89" t="s">
        <v>15</v>
      </c>
      <c r="B20" s="195" t="s">
        <v>84</v>
      </c>
      <c r="C20" s="195"/>
      <c r="D20" s="195"/>
      <c r="E20" s="195"/>
      <c r="F20" s="95"/>
    </row>
    <row r="21" spans="1:6" s="45" customFormat="1" ht="5.25" customHeight="1">
      <c r="A21" s="92"/>
      <c r="B21" s="90"/>
      <c r="C21" s="93"/>
      <c r="D21" s="93"/>
      <c r="E21" s="94"/>
      <c r="F21" s="95"/>
    </row>
    <row r="22" spans="1:6" s="45" customFormat="1" ht="27.75" customHeight="1">
      <c r="A22" s="89" t="s">
        <v>18</v>
      </c>
      <c r="B22" s="195" t="s">
        <v>85</v>
      </c>
      <c r="C22" s="195"/>
      <c r="D22" s="195"/>
      <c r="E22" s="195"/>
      <c r="F22" s="91"/>
    </row>
    <row r="23" spans="1:6" s="45" customFormat="1" ht="6" customHeight="1">
      <c r="A23" s="92"/>
      <c r="B23" s="90"/>
      <c r="C23" s="90"/>
      <c r="D23" s="90"/>
      <c r="E23" s="90"/>
      <c r="F23" s="91"/>
    </row>
    <row r="24" spans="1:6" s="45" customFormat="1" ht="39.75" customHeight="1">
      <c r="A24" s="89" t="s">
        <v>22</v>
      </c>
      <c r="B24" s="195" t="s">
        <v>86</v>
      </c>
      <c r="C24" s="195"/>
      <c r="D24" s="195"/>
      <c r="E24" s="195"/>
      <c r="F24" s="91"/>
    </row>
    <row r="25" spans="1:6" s="45" customFormat="1" ht="409.5">
      <c r="A25" s="89"/>
      <c r="B25" s="90"/>
      <c r="C25" s="90"/>
      <c r="D25" s="90"/>
      <c r="E25" s="90"/>
      <c r="F25" s="91"/>
    </row>
    <row r="26" spans="1:6" s="45" customFormat="1" ht="409.5">
      <c r="A26" s="89"/>
      <c r="B26" s="90"/>
      <c r="C26" s="90"/>
      <c r="D26" s="90"/>
      <c r="E26" s="90"/>
      <c r="F26" s="91"/>
    </row>
    <row r="27" spans="1:6" s="45" customFormat="1" ht="12.75">
      <c r="A27" s="62"/>
      <c r="B27" s="63"/>
      <c r="C27" s="50"/>
      <c r="D27" s="59"/>
      <c r="E27" s="59"/>
      <c r="F27" s="61"/>
    </row>
    <row r="28" spans="1:6" s="45" customFormat="1" ht="12.75">
      <c r="A28" s="68"/>
      <c r="B28" s="63"/>
      <c r="C28" s="50"/>
      <c r="D28" s="59"/>
      <c r="E28" s="61"/>
      <c r="F28" s="61"/>
    </row>
    <row r="29" spans="1:6" s="45" customFormat="1" ht="12.75">
      <c r="A29" s="62"/>
      <c r="B29" s="63"/>
      <c r="C29" s="50"/>
      <c r="D29" s="59"/>
      <c r="E29" s="61"/>
      <c r="F29" s="61"/>
    </row>
    <row r="30" spans="1:6" s="45" customFormat="1" ht="12.75">
      <c r="A30" s="62"/>
      <c r="B30" s="63"/>
      <c r="C30" s="50"/>
      <c r="D30" s="59"/>
      <c r="E30" s="59"/>
      <c r="F30" s="61"/>
    </row>
    <row r="31" spans="1:6" ht="409.5">
      <c r="A31" s="69"/>
      <c r="B31" s="96"/>
      <c r="C31" s="50"/>
      <c r="D31" s="59"/>
      <c r="E31" s="61"/>
      <c r="F31" s="61"/>
    </row>
    <row r="32" spans="1:6" ht="409.5">
      <c r="A32" s="62"/>
      <c r="B32" s="70"/>
      <c r="C32" s="71"/>
      <c r="D32" s="72"/>
      <c r="E32" s="73"/>
      <c r="F32" s="74"/>
    </row>
    <row r="33" spans="1:6" ht="409.5">
      <c r="A33" s="62"/>
      <c r="B33" s="63"/>
      <c r="C33" s="50"/>
      <c r="D33" s="59"/>
      <c r="E33" s="59"/>
      <c r="F33" s="61"/>
    </row>
    <row r="34" spans="1:6" ht="409.5">
      <c r="A34" s="75"/>
      <c r="B34" s="76"/>
      <c r="C34" s="71"/>
      <c r="D34" s="72"/>
      <c r="E34" s="73"/>
      <c r="F34" s="74"/>
    </row>
    <row r="35" spans="1:6" ht="409.5">
      <c r="A35" s="62"/>
      <c r="B35" s="70"/>
      <c r="C35" s="50"/>
      <c r="D35" s="59"/>
      <c r="E35" s="60"/>
      <c r="F35" s="60"/>
    </row>
    <row r="36" spans="1:6" ht="409.5">
      <c r="A36" s="62"/>
      <c r="B36" s="63"/>
      <c r="C36" s="50"/>
      <c r="D36" s="59"/>
      <c r="E36" s="59"/>
      <c r="F36" s="61"/>
    </row>
    <row r="37" spans="1:6" ht="409.5">
      <c r="A37" s="68"/>
      <c r="B37" s="97"/>
      <c r="C37" s="77"/>
      <c r="D37" s="78"/>
      <c r="E37" s="78"/>
      <c r="F37" s="68"/>
    </row>
    <row r="38" spans="1:6" ht="409.5">
      <c r="A38" s="62"/>
      <c r="B38" s="70"/>
      <c r="C38" s="50"/>
      <c r="D38" s="59"/>
      <c r="E38" s="61"/>
      <c r="F38" s="61"/>
    </row>
    <row r="39" spans="1:6" ht="409.5">
      <c r="A39" s="62"/>
      <c r="B39" s="63"/>
      <c r="C39" s="50"/>
      <c r="D39" s="59"/>
      <c r="E39" s="59"/>
      <c r="F39" s="61"/>
    </row>
    <row r="40" spans="1:6" ht="409.5">
      <c r="A40" s="68"/>
      <c r="B40" s="97"/>
      <c r="C40" s="77"/>
      <c r="D40" s="78"/>
      <c r="E40" s="78"/>
      <c r="F40" s="68"/>
    </row>
    <row r="41" spans="1:6" ht="409.5">
      <c r="A41" s="62"/>
      <c r="B41" s="70"/>
      <c r="C41" s="50"/>
      <c r="D41" s="59"/>
      <c r="E41" s="61"/>
      <c r="F41" s="61"/>
    </row>
    <row r="42" spans="1:6" ht="409.5">
      <c r="A42" s="62"/>
      <c r="B42" s="63"/>
      <c r="C42" s="50"/>
      <c r="D42" s="59"/>
      <c r="E42" s="59"/>
      <c r="F42" s="61"/>
    </row>
    <row r="43" spans="1:6" ht="409.5">
      <c r="A43" s="68"/>
      <c r="B43" s="97"/>
      <c r="C43" s="77"/>
      <c r="D43" s="78"/>
      <c r="E43" s="78"/>
      <c r="F43" s="68"/>
    </row>
    <row r="44" spans="1:6" ht="409.5">
      <c r="A44" s="62"/>
      <c r="B44" s="70"/>
      <c r="C44" s="50"/>
      <c r="D44" s="59"/>
      <c r="E44" s="61"/>
      <c r="F44" s="61"/>
    </row>
    <row r="45" spans="1:6" ht="409.5">
      <c r="A45" s="62"/>
      <c r="B45" s="63"/>
      <c r="C45" s="50"/>
      <c r="D45" s="59"/>
      <c r="E45" s="59"/>
      <c r="F45" s="61"/>
    </row>
    <row r="46" spans="1:6" ht="409.5">
      <c r="A46" s="68"/>
      <c r="B46" s="97"/>
      <c r="C46" s="77"/>
      <c r="D46" s="78"/>
      <c r="E46" s="78"/>
      <c r="F46" s="68"/>
    </row>
    <row r="47" spans="1:6" ht="409.5">
      <c r="A47" s="62"/>
      <c r="B47" s="70"/>
      <c r="C47" s="50"/>
      <c r="D47" s="59"/>
      <c r="E47" s="61"/>
      <c r="F47" s="61"/>
    </row>
    <row r="48" spans="1:6" ht="409.5">
      <c r="A48" s="62"/>
      <c r="B48" s="63"/>
      <c r="C48" s="50"/>
      <c r="D48" s="59"/>
      <c r="E48" s="59"/>
      <c r="F48" s="61"/>
    </row>
    <row r="49" spans="1:6" ht="409.5">
      <c r="A49" s="68"/>
      <c r="B49" s="97"/>
      <c r="C49" s="77"/>
      <c r="D49" s="78"/>
      <c r="E49" s="78"/>
      <c r="F49" s="68"/>
    </row>
    <row r="50" spans="1:6" ht="409.5">
      <c r="A50" s="62"/>
      <c r="B50" s="70"/>
      <c r="C50" s="50"/>
      <c r="D50" s="59"/>
      <c r="E50" s="61"/>
      <c r="F50" s="61"/>
    </row>
    <row r="51" spans="1:6" ht="409.5">
      <c r="A51" s="62"/>
      <c r="B51" s="63"/>
      <c r="C51" s="50"/>
      <c r="D51" s="59"/>
      <c r="E51" s="59"/>
      <c r="F51" s="61"/>
    </row>
    <row r="52" spans="1:6" ht="409.5">
      <c r="A52" s="68"/>
      <c r="B52" s="97"/>
      <c r="C52" s="77"/>
      <c r="D52" s="78"/>
      <c r="E52" s="78"/>
      <c r="F52" s="68"/>
    </row>
  </sheetData>
  <sheetProtection password="CC1A" sheet="1"/>
  <mergeCells count="11">
    <mergeCell ref="B18:E18"/>
    <mergeCell ref="B20:E20"/>
    <mergeCell ref="A1:F5"/>
    <mergeCell ref="E7:F7"/>
    <mergeCell ref="B22:E22"/>
    <mergeCell ref="B24:E24"/>
    <mergeCell ref="A8:B8"/>
    <mergeCell ref="B10:E10"/>
    <mergeCell ref="B12:E12"/>
    <mergeCell ref="B14:E14"/>
    <mergeCell ref="B16:E1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2"/>
  <sheetViews>
    <sheetView showGridLines="0" showZeros="0" zoomScalePageLayoutView="0" workbookViewId="0" topLeftCell="A1">
      <selection activeCell="A11" sqref="A11"/>
    </sheetView>
  </sheetViews>
  <sheetFormatPr defaultColWidth="9.140625" defaultRowHeight="15"/>
  <cols>
    <col min="1" max="1" width="6.57421875" style="0" customWidth="1"/>
    <col min="2" max="2" width="60.00390625" style="0" customWidth="1"/>
    <col min="3" max="3" width="6.00390625" style="0" customWidth="1"/>
    <col min="4" max="4" width="8.7109375" style="0" customWidth="1"/>
    <col min="5" max="5" width="10.8515625" style="158" customWidth="1"/>
    <col min="6" max="6" width="14.140625" style="0" customWidth="1"/>
  </cols>
  <sheetData>
    <row r="1" spans="1:6" s="45" customFormat="1" ht="14.25" customHeight="1">
      <c r="A1" s="190" t="s">
        <v>72</v>
      </c>
      <c r="B1" s="190"/>
      <c r="C1" s="190"/>
      <c r="D1" s="190"/>
      <c r="E1" s="190"/>
      <c r="F1" s="190"/>
    </row>
    <row r="2" spans="1:6" s="45" customFormat="1" ht="14.25" customHeight="1">
      <c r="A2" s="190"/>
      <c r="B2" s="190"/>
      <c r="C2" s="190"/>
      <c r="D2" s="190"/>
      <c r="E2" s="190"/>
      <c r="F2" s="190"/>
    </row>
    <row r="3" spans="1:6" s="45" customFormat="1" ht="14.25" customHeight="1">
      <c r="A3" s="190"/>
      <c r="B3" s="190"/>
      <c r="C3" s="190"/>
      <c r="D3" s="190"/>
      <c r="E3" s="190"/>
      <c r="F3" s="190"/>
    </row>
    <row r="4" spans="1:6" s="45" customFormat="1" ht="14.25" customHeight="1">
      <c r="A4" s="190"/>
      <c r="B4" s="190"/>
      <c r="C4" s="190"/>
      <c r="D4" s="190"/>
      <c r="E4" s="190"/>
      <c r="F4" s="190"/>
    </row>
    <row r="5" spans="1:6" s="45" customFormat="1" ht="14.25" customHeight="1">
      <c r="A5" s="191"/>
      <c r="B5" s="191"/>
      <c r="C5" s="191"/>
      <c r="D5" s="191"/>
      <c r="E5" s="191"/>
      <c r="F5" s="191"/>
    </row>
    <row r="6" spans="1:6" s="45" customFormat="1" ht="14.25" customHeight="1" thickBot="1">
      <c r="A6" s="44"/>
      <c r="B6" s="44"/>
      <c r="C6" s="44"/>
      <c r="F6" s="46"/>
    </row>
    <row r="7" spans="1:6" s="81" customFormat="1" ht="39.75" thickBot="1" thickTop="1">
      <c r="A7" s="98" t="s">
        <v>87</v>
      </c>
      <c r="B7" s="98" t="s">
        <v>0</v>
      </c>
      <c r="C7" s="98" t="s">
        <v>88</v>
      </c>
      <c r="D7" s="98" t="s">
        <v>5</v>
      </c>
      <c r="E7" s="199" t="s">
        <v>89</v>
      </c>
      <c r="F7" s="199"/>
    </row>
    <row r="8" spans="1:6" s="82" customFormat="1" ht="15" customHeight="1">
      <c r="A8" s="99"/>
      <c r="B8" s="100"/>
      <c r="C8" s="99"/>
      <c r="D8" s="99"/>
      <c r="E8" s="154" t="s">
        <v>90</v>
      </c>
      <c r="F8" s="99" t="s">
        <v>91</v>
      </c>
    </row>
    <row r="9" spans="1:6" s="83" customFormat="1" ht="15.75" customHeight="1" thickBot="1">
      <c r="A9" s="101">
        <v>1</v>
      </c>
      <c r="B9" s="102">
        <v>2</v>
      </c>
      <c r="C9" s="101">
        <v>3</v>
      </c>
      <c r="D9" s="101">
        <v>4</v>
      </c>
      <c r="E9" s="155">
        <v>5</v>
      </c>
      <c r="F9" s="101">
        <v>6</v>
      </c>
    </row>
    <row r="10" spans="1:6" s="83" customFormat="1" ht="15" customHeight="1">
      <c r="A10" s="103"/>
      <c r="B10" s="67"/>
      <c r="C10" s="104"/>
      <c r="D10" s="45"/>
      <c r="E10" s="45"/>
      <c r="F10" s="46"/>
    </row>
    <row r="11" spans="1:6" s="83" customFormat="1" ht="15.75" customHeight="1">
      <c r="A11" s="103"/>
      <c r="B11" s="67"/>
      <c r="C11" s="104"/>
      <c r="D11" s="45"/>
      <c r="E11" s="45"/>
      <c r="F11" s="46"/>
    </row>
    <row r="12" spans="1:6" s="45" customFormat="1" ht="14.25" customHeight="1">
      <c r="A12" s="105" t="s">
        <v>3</v>
      </c>
      <c r="B12" s="106" t="s">
        <v>92</v>
      </c>
      <c r="C12" s="107"/>
      <c r="D12" s="107"/>
      <c r="E12" s="129"/>
      <c r="F12" s="108"/>
    </row>
    <row r="13" spans="1:6" s="45" customFormat="1" ht="14.25" customHeight="1">
      <c r="A13" s="107"/>
      <c r="B13" s="109"/>
      <c r="C13" s="107"/>
      <c r="D13" s="110"/>
      <c r="E13" s="156"/>
      <c r="F13" s="111"/>
    </row>
    <row r="14" spans="1:6" s="45" customFormat="1" ht="69" customHeight="1">
      <c r="A14" s="112" t="str">
        <f>A$12&amp;COUNTA(A$12:A13)&amp;"."</f>
        <v>1.1.</v>
      </c>
      <c r="B14" s="113" t="s">
        <v>93</v>
      </c>
      <c r="C14" s="107"/>
      <c r="D14" s="110"/>
      <c r="E14" s="127"/>
      <c r="F14" s="138"/>
    </row>
    <row r="15" spans="1:6" s="45" customFormat="1" ht="12.75">
      <c r="A15" s="112"/>
      <c r="B15" s="114"/>
      <c r="C15" s="115" t="s">
        <v>94</v>
      </c>
      <c r="D15" s="116">
        <v>1</v>
      </c>
      <c r="E15" s="148"/>
      <c r="F15" s="159">
        <f>E15*D15</f>
        <v>0</v>
      </c>
    </row>
    <row r="16" spans="1:6" s="45" customFormat="1" ht="12.75">
      <c r="A16" s="112"/>
      <c r="B16" s="118"/>
      <c r="C16" s="107"/>
      <c r="D16" s="110"/>
      <c r="E16" s="127"/>
      <c r="F16" s="138"/>
    </row>
    <row r="17" spans="1:6" s="45" customFormat="1" ht="12.75">
      <c r="A17" s="119" t="str">
        <f>A12</f>
        <v>1.</v>
      </c>
      <c r="B17" s="120" t="str">
        <f>B12&amp;" UKUPNO:"</f>
        <v>GLAVNI RAZVODNI ORMAR  - GRO-POLJE 1 UKUPNO:</v>
      </c>
      <c r="C17" s="107"/>
      <c r="D17" s="110"/>
      <c r="E17" s="156"/>
      <c r="F17" s="160">
        <f>SUM(F15:F16)</f>
        <v>0</v>
      </c>
    </row>
    <row r="18" spans="1:6" s="45" customFormat="1" ht="9" customHeight="1">
      <c r="A18" s="121"/>
      <c r="B18" s="63"/>
      <c r="C18" s="121"/>
      <c r="D18" s="59"/>
      <c r="E18" s="157"/>
      <c r="F18" s="161"/>
    </row>
    <row r="19" spans="1:6" s="45" customFormat="1" ht="14.25" customHeight="1">
      <c r="A19" s="121"/>
      <c r="B19" s="63"/>
      <c r="C19" s="121"/>
      <c r="D19" s="59"/>
      <c r="E19" s="157"/>
      <c r="F19" s="161"/>
    </row>
    <row r="20" spans="1:6" s="45" customFormat="1" ht="14.25" customHeight="1">
      <c r="A20" s="105" t="s">
        <v>61</v>
      </c>
      <c r="B20" s="106" t="s">
        <v>95</v>
      </c>
      <c r="C20" s="107"/>
      <c r="D20" s="107"/>
      <c r="E20" s="129"/>
      <c r="F20" s="162"/>
    </row>
    <row r="21" spans="1:6" s="45" customFormat="1" ht="11.25" customHeight="1">
      <c r="A21" s="107"/>
      <c r="B21" s="109"/>
      <c r="C21" s="107"/>
      <c r="D21" s="110"/>
      <c r="E21" s="156"/>
      <c r="F21" s="138"/>
    </row>
    <row r="22" spans="1:6" s="45" customFormat="1" ht="25.5">
      <c r="A22" s="112" t="str">
        <f>A$20&amp;COUNTA(A20:A21)&amp;"."</f>
        <v>2.1.</v>
      </c>
      <c r="B22" s="114" t="s">
        <v>96</v>
      </c>
      <c r="C22" s="107"/>
      <c r="D22" s="110"/>
      <c r="E22" s="127"/>
      <c r="F22" s="138"/>
    </row>
    <row r="23" spans="1:6" s="45" customFormat="1" ht="20.25" customHeight="1">
      <c r="A23" s="112"/>
      <c r="B23" s="114" t="s">
        <v>97</v>
      </c>
      <c r="C23" s="107"/>
      <c r="D23" s="110"/>
      <c r="E23" s="127"/>
      <c r="F23" s="138"/>
    </row>
    <row r="24" spans="1:6" s="45" customFormat="1" ht="25.5">
      <c r="A24" s="112"/>
      <c r="B24" s="114" t="s">
        <v>98</v>
      </c>
      <c r="C24" s="115" t="s">
        <v>94</v>
      </c>
      <c r="D24" s="117">
        <v>1</v>
      </c>
      <c r="E24" s="148"/>
      <c r="F24" s="159">
        <f>E24*D24</f>
        <v>0</v>
      </c>
    </row>
    <row r="25" spans="1:6" s="45" customFormat="1" ht="38.25">
      <c r="A25" s="112"/>
      <c r="B25" s="114" t="s">
        <v>99</v>
      </c>
      <c r="C25" s="115" t="s">
        <v>94</v>
      </c>
      <c r="D25" s="117">
        <v>1</v>
      </c>
      <c r="E25" s="148"/>
      <c r="F25" s="159">
        <f>E25*D25</f>
        <v>0</v>
      </c>
    </row>
    <row r="26" spans="1:6" s="45" customFormat="1" ht="25.5">
      <c r="A26" s="112"/>
      <c r="B26" s="113" t="s">
        <v>100</v>
      </c>
      <c r="C26" s="122" t="s">
        <v>94</v>
      </c>
      <c r="D26" s="117">
        <v>1</v>
      </c>
      <c r="E26" s="148"/>
      <c r="F26" s="159">
        <f>E26*D26</f>
        <v>0</v>
      </c>
    </row>
    <row r="27" spans="1:6" s="45" customFormat="1" ht="25.5">
      <c r="A27" s="112"/>
      <c r="B27" s="114" t="s">
        <v>101</v>
      </c>
      <c r="C27" s="115" t="s">
        <v>94</v>
      </c>
      <c r="D27" s="117">
        <v>1</v>
      </c>
      <c r="E27" s="148"/>
      <c r="F27" s="159">
        <f>E27*D27</f>
        <v>0</v>
      </c>
    </row>
    <row r="28" spans="1:6" s="45" customFormat="1" ht="9" customHeight="1">
      <c r="A28" s="112"/>
      <c r="B28" s="114"/>
      <c r="C28" s="107"/>
      <c r="D28" s="110"/>
      <c r="E28" s="127"/>
      <c r="F28" s="138"/>
    </row>
    <row r="29" spans="1:6" s="45" customFormat="1" ht="12.75">
      <c r="A29" s="112"/>
      <c r="B29" s="114" t="s">
        <v>102</v>
      </c>
      <c r="C29" s="107"/>
      <c r="D29" s="110"/>
      <c r="E29" s="127"/>
      <c r="F29" s="138"/>
    </row>
    <row r="30" spans="1:6" ht="19.5" customHeight="1">
      <c r="A30" s="112"/>
      <c r="B30" s="114" t="s">
        <v>103</v>
      </c>
      <c r="C30" s="115" t="s">
        <v>94</v>
      </c>
      <c r="D30" s="116">
        <v>1</v>
      </c>
      <c r="E30" s="148"/>
      <c r="F30" s="159">
        <f>E30*D30</f>
        <v>0</v>
      </c>
    </row>
    <row r="31" spans="1:6" ht="19.5" customHeight="1">
      <c r="A31" s="112"/>
      <c r="B31" s="114" t="s">
        <v>104</v>
      </c>
      <c r="C31" s="115" t="s">
        <v>94</v>
      </c>
      <c r="D31" s="116">
        <v>1</v>
      </c>
      <c r="E31" s="148"/>
      <c r="F31" s="159">
        <f>E31*D31</f>
        <v>0</v>
      </c>
    </row>
    <row r="32" spans="1:6" ht="25.5">
      <c r="A32" s="112"/>
      <c r="B32" s="114" t="s">
        <v>105</v>
      </c>
      <c r="C32" s="115" t="s">
        <v>94</v>
      </c>
      <c r="D32" s="116">
        <v>1</v>
      </c>
      <c r="E32" s="148"/>
      <c r="F32" s="159">
        <f>E32*D32</f>
        <v>0</v>
      </c>
    </row>
    <row r="33" spans="1:6" ht="19.5" customHeight="1">
      <c r="A33" s="112"/>
      <c r="B33" s="114" t="s">
        <v>106</v>
      </c>
      <c r="C33" s="115" t="s">
        <v>94</v>
      </c>
      <c r="D33" s="116">
        <v>1</v>
      </c>
      <c r="E33" s="148"/>
      <c r="F33" s="159">
        <f>E33*D33</f>
        <v>0</v>
      </c>
    </row>
    <row r="34" spans="1:6" ht="19.5" customHeight="1">
      <c r="A34" s="112"/>
      <c r="B34" s="114" t="s">
        <v>107</v>
      </c>
      <c r="C34" s="123" t="s">
        <v>4</v>
      </c>
      <c r="D34" s="116">
        <v>5</v>
      </c>
      <c r="E34" s="148"/>
      <c r="F34" s="159">
        <f>E34*D34</f>
        <v>0</v>
      </c>
    </row>
    <row r="35" spans="1:6" ht="12.75" customHeight="1">
      <c r="A35" s="112"/>
      <c r="B35" s="114"/>
      <c r="C35" s="115"/>
      <c r="D35" s="116"/>
      <c r="E35" s="117"/>
      <c r="F35" s="159"/>
    </row>
    <row r="36" spans="1:6" ht="19.5" customHeight="1">
      <c r="A36" s="119" t="str">
        <f>A20</f>
        <v>2.</v>
      </c>
      <c r="B36" s="106" t="s">
        <v>95</v>
      </c>
      <c r="C36" s="107"/>
      <c r="D36" s="110"/>
      <c r="E36" s="156"/>
      <c r="F36" s="160">
        <f>SUM(F24:F35)</f>
        <v>0</v>
      </c>
    </row>
    <row r="37" spans="1:6" ht="19.5" customHeight="1">
      <c r="A37" s="112"/>
      <c r="B37" s="114"/>
      <c r="C37" s="115"/>
      <c r="D37" s="116"/>
      <c r="E37" s="117"/>
      <c r="F37" s="159"/>
    </row>
    <row r="38" spans="1:6" ht="19.5" customHeight="1">
      <c r="A38" s="105" t="s">
        <v>7</v>
      </c>
      <c r="B38" s="106" t="s">
        <v>108</v>
      </c>
      <c r="C38" s="107"/>
      <c r="D38" s="107"/>
      <c r="E38" s="129"/>
      <c r="F38" s="162"/>
    </row>
    <row r="39" spans="1:6" ht="9" customHeight="1">
      <c r="A39" s="107"/>
      <c r="B39" s="109"/>
      <c r="C39" s="107"/>
      <c r="D39" s="110"/>
      <c r="E39" s="156"/>
      <c r="F39" s="138"/>
    </row>
    <row r="40" spans="1:6" ht="36" customHeight="1">
      <c r="A40" s="112" t="str">
        <f>A$38&amp;COUNTA(A38:A39)&amp;"."</f>
        <v>3.1.</v>
      </c>
      <c r="B40" s="114" t="s">
        <v>109</v>
      </c>
      <c r="C40" s="115" t="s">
        <v>94</v>
      </c>
      <c r="D40" s="116">
        <v>1</v>
      </c>
      <c r="E40" s="148"/>
      <c r="F40" s="159">
        <f>E40*D40</f>
        <v>0</v>
      </c>
    </row>
    <row r="41" spans="1:6" ht="36" customHeight="1">
      <c r="A41" s="112"/>
      <c r="B41" s="114" t="s">
        <v>110</v>
      </c>
      <c r="C41" s="123" t="s">
        <v>111</v>
      </c>
      <c r="D41" s="116">
        <v>4</v>
      </c>
      <c r="E41" s="148"/>
      <c r="F41" s="159">
        <f>E41*D41</f>
        <v>0</v>
      </c>
    </row>
    <row r="42" spans="1:6" ht="36" customHeight="1">
      <c r="A42" s="112"/>
      <c r="B42" s="114" t="s">
        <v>112</v>
      </c>
      <c r="C42" s="115" t="s">
        <v>94</v>
      </c>
      <c r="D42" s="116">
        <v>1</v>
      </c>
      <c r="E42" s="148"/>
      <c r="F42" s="159">
        <f>E42*D42</f>
        <v>0</v>
      </c>
    </row>
    <row r="43" spans="1:6" ht="11.25" customHeight="1">
      <c r="A43" s="112"/>
      <c r="B43" s="118"/>
      <c r="C43" s="107"/>
      <c r="D43" s="110"/>
      <c r="E43" s="127"/>
      <c r="F43" s="138"/>
    </row>
    <row r="44" spans="1:6" ht="27.75" customHeight="1">
      <c r="A44" s="105" t="str">
        <f>A38</f>
        <v>3.</v>
      </c>
      <c r="B44" s="106" t="s">
        <v>108</v>
      </c>
      <c r="C44" s="107"/>
      <c r="D44" s="110"/>
      <c r="E44" s="156"/>
      <c r="F44" s="160">
        <f>SUM(F40:F43)</f>
        <v>0</v>
      </c>
    </row>
    <row r="45" spans="1:6" ht="19.5" customHeight="1">
      <c r="A45" s="121"/>
      <c r="B45" s="63"/>
      <c r="C45" s="121"/>
      <c r="D45" s="59"/>
      <c r="E45" s="157"/>
      <c r="F45" s="161"/>
    </row>
    <row r="46" spans="1:6" ht="19.5" customHeight="1">
      <c r="A46" s="119" t="s">
        <v>10</v>
      </c>
      <c r="B46" s="120" t="s">
        <v>113</v>
      </c>
      <c r="C46" s="80"/>
      <c r="D46" s="45"/>
      <c r="E46" s="45"/>
      <c r="F46" s="144"/>
    </row>
    <row r="47" spans="1:6" ht="19.5" customHeight="1">
      <c r="A47" s="112"/>
      <c r="B47" s="124"/>
      <c r="C47" s="80"/>
      <c r="D47" s="45"/>
      <c r="E47" s="45"/>
      <c r="F47" s="144"/>
    </row>
    <row r="48" spans="1:6" ht="42.75" customHeight="1">
      <c r="A48" s="112" t="str">
        <f>A$46&amp;COUNTA(A$46:A47)&amp;"."</f>
        <v>4.1.</v>
      </c>
      <c r="B48" s="125" t="s">
        <v>114</v>
      </c>
      <c r="C48" s="80"/>
      <c r="D48" s="45"/>
      <c r="E48" s="45"/>
      <c r="F48" s="144"/>
    </row>
    <row r="49" spans="1:6" ht="19.5" customHeight="1">
      <c r="A49" s="112"/>
      <c r="B49" s="124" t="s">
        <v>115</v>
      </c>
      <c r="C49" s="126" t="s">
        <v>17</v>
      </c>
      <c r="D49" s="127">
        <v>32</v>
      </c>
      <c r="E49" s="148"/>
      <c r="F49" s="159">
        <f>E49*D49</f>
        <v>0</v>
      </c>
    </row>
    <row r="50" spans="1:6" ht="19.5" customHeight="1">
      <c r="A50" s="112"/>
      <c r="B50" s="124" t="s">
        <v>116</v>
      </c>
      <c r="C50" s="126" t="s">
        <v>17</v>
      </c>
      <c r="D50" s="127">
        <v>2</v>
      </c>
      <c r="E50" s="148"/>
      <c r="F50" s="159">
        <f>E50*D50</f>
        <v>0</v>
      </c>
    </row>
    <row r="51" spans="1:6" ht="19.5" customHeight="1">
      <c r="A51" s="112"/>
      <c r="B51" s="124" t="s">
        <v>117</v>
      </c>
      <c r="C51" s="126" t="s">
        <v>17</v>
      </c>
      <c r="D51" s="127">
        <v>6</v>
      </c>
      <c r="E51" s="148"/>
      <c r="F51" s="159">
        <f>E51*D51</f>
        <v>0</v>
      </c>
    </row>
    <row r="52" spans="1:6" ht="12" customHeight="1">
      <c r="A52" s="112"/>
      <c r="B52" s="118"/>
      <c r="C52" s="107"/>
      <c r="D52" s="110"/>
      <c r="E52" s="127"/>
      <c r="F52" s="138"/>
    </row>
    <row r="53" spans="1:6" ht="25.5">
      <c r="A53" s="112" t="str">
        <f>A$46&amp;COUNTA(A$46:A52)&amp;"."</f>
        <v>4.2.</v>
      </c>
      <c r="B53" s="114" t="s">
        <v>118</v>
      </c>
      <c r="C53" s="107"/>
      <c r="D53" s="110"/>
      <c r="E53" s="127"/>
      <c r="F53" s="138"/>
    </row>
    <row r="54" spans="1:6" ht="19.5" customHeight="1">
      <c r="A54" s="112"/>
      <c r="B54" s="114" t="s">
        <v>119</v>
      </c>
      <c r="C54" s="126" t="s">
        <v>120</v>
      </c>
      <c r="D54" s="110">
        <v>1</v>
      </c>
      <c r="E54" s="148"/>
      <c r="F54" s="159">
        <f>E54*D54</f>
        <v>0</v>
      </c>
    </row>
    <row r="55" spans="1:6" ht="13.5" customHeight="1">
      <c r="A55" s="112"/>
      <c r="B55" s="118"/>
      <c r="C55" s="107"/>
      <c r="D55" s="110"/>
      <c r="E55" s="127"/>
      <c r="F55" s="138"/>
    </row>
    <row r="56" spans="1:6" ht="38.25">
      <c r="A56" s="112" t="str">
        <f>A$46&amp;COUNTA(A$46:A55)&amp;"."</f>
        <v>4.3.</v>
      </c>
      <c r="B56" s="114" t="s">
        <v>121</v>
      </c>
      <c r="C56" s="107"/>
      <c r="D56" s="110"/>
      <c r="E56" s="127"/>
      <c r="F56" s="138"/>
    </row>
    <row r="57" spans="1:6" ht="19.5" customHeight="1">
      <c r="A57" s="112"/>
      <c r="B57" s="114" t="s">
        <v>122</v>
      </c>
      <c r="C57" s="126" t="s">
        <v>120</v>
      </c>
      <c r="D57" s="110">
        <v>1</v>
      </c>
      <c r="E57" s="148"/>
      <c r="F57" s="159">
        <f>E57*D57</f>
        <v>0</v>
      </c>
    </row>
    <row r="58" spans="1:6" ht="12.75" customHeight="1">
      <c r="A58" s="112"/>
      <c r="B58" s="118"/>
      <c r="C58" s="107"/>
      <c r="D58" s="110"/>
      <c r="E58" s="127"/>
      <c r="F58" s="138"/>
    </row>
    <row r="59" spans="1:6" ht="63.75">
      <c r="A59" s="128" t="str">
        <f>A$46&amp;COUNTA(A$46:A58)&amp;"."</f>
        <v>4.4.</v>
      </c>
      <c r="B59" s="113" t="s">
        <v>123</v>
      </c>
      <c r="C59" s="129"/>
      <c r="D59" s="127"/>
      <c r="E59" s="127"/>
      <c r="F59" s="163"/>
    </row>
    <row r="60" spans="1:6" ht="19.5" customHeight="1">
      <c r="A60" s="112"/>
      <c r="B60" s="114" t="s">
        <v>124</v>
      </c>
      <c r="C60" s="126" t="s">
        <v>94</v>
      </c>
      <c r="D60" s="110">
        <v>1</v>
      </c>
      <c r="E60" s="148"/>
      <c r="F60" s="159">
        <f>E60*D60</f>
        <v>0</v>
      </c>
    </row>
    <row r="61" spans="1:6" ht="21.75" customHeight="1">
      <c r="A61" s="112"/>
      <c r="B61" s="114" t="s">
        <v>125</v>
      </c>
      <c r="C61" s="126" t="s">
        <v>17</v>
      </c>
      <c r="D61" s="110">
        <v>1</v>
      </c>
      <c r="E61" s="148"/>
      <c r="F61" s="159">
        <f>E61*D61</f>
        <v>0</v>
      </c>
    </row>
    <row r="62" spans="1:6" ht="8.25" customHeight="1">
      <c r="A62" s="112"/>
      <c r="B62" s="131"/>
      <c r="C62" s="107"/>
      <c r="D62" s="110"/>
      <c r="E62" s="130"/>
      <c r="F62" s="138"/>
    </row>
    <row r="63" spans="1:6" ht="25.5">
      <c r="A63" s="112" t="str">
        <f>A$46&amp;COUNTA(A$46:A62)&amp;"."</f>
        <v>4.5.</v>
      </c>
      <c r="B63" s="132" t="s">
        <v>126</v>
      </c>
      <c r="C63" s="107"/>
      <c r="D63" s="110"/>
      <c r="E63" s="130"/>
      <c r="F63" s="138"/>
    </row>
    <row r="64" spans="1:6" ht="19.5" customHeight="1">
      <c r="A64" s="112"/>
      <c r="B64" s="133" t="s">
        <v>127</v>
      </c>
      <c r="C64" s="126" t="s">
        <v>17</v>
      </c>
      <c r="D64" s="110">
        <v>0.5</v>
      </c>
      <c r="E64" s="148"/>
      <c r="F64" s="159">
        <f>E64*D64</f>
        <v>0</v>
      </c>
    </row>
    <row r="65" spans="1:6" ht="19.5" customHeight="1">
      <c r="A65" s="112"/>
      <c r="B65" s="118"/>
      <c r="C65" s="107"/>
      <c r="D65" s="110"/>
      <c r="E65" s="127"/>
      <c r="F65" s="138"/>
    </row>
    <row r="66" spans="1:6" ht="27">
      <c r="A66" s="112" t="str">
        <f>A$46&amp;COUNTA(A$46:A65)&amp;"."</f>
        <v>4.6.</v>
      </c>
      <c r="B66" s="113" t="s">
        <v>128</v>
      </c>
      <c r="C66" s="129"/>
      <c r="D66" s="127"/>
      <c r="E66" s="127"/>
      <c r="F66" s="138"/>
    </row>
    <row r="67" spans="1:6" ht="19.5" customHeight="1">
      <c r="A67" s="112"/>
      <c r="B67" s="134"/>
      <c r="C67" s="129" t="s">
        <v>94</v>
      </c>
      <c r="D67" s="127">
        <v>1</v>
      </c>
      <c r="E67" s="148"/>
      <c r="F67" s="159">
        <f>E67*D67</f>
        <v>0</v>
      </c>
    </row>
    <row r="68" spans="1:6" ht="19.5" customHeight="1">
      <c r="A68" s="112"/>
      <c r="B68" s="134"/>
      <c r="C68" s="135"/>
      <c r="D68" s="136"/>
      <c r="E68" s="127"/>
      <c r="F68" s="138"/>
    </row>
    <row r="69" spans="1:6" ht="27">
      <c r="A69" s="112" t="str">
        <f>A$46&amp;COUNTA(A$46:A68)&amp;"."</f>
        <v>4.7.</v>
      </c>
      <c r="B69" s="113" t="s">
        <v>129</v>
      </c>
      <c r="C69" s="135"/>
      <c r="D69" s="136"/>
      <c r="E69" s="127"/>
      <c r="F69" s="138"/>
    </row>
    <row r="70" spans="1:6" ht="19.5" customHeight="1">
      <c r="A70" s="112"/>
      <c r="B70" s="113" t="s">
        <v>130</v>
      </c>
      <c r="C70" s="129" t="s">
        <v>94</v>
      </c>
      <c r="D70" s="127">
        <v>1</v>
      </c>
      <c r="E70" s="148"/>
      <c r="F70" s="159">
        <f>E70*D70</f>
        <v>0</v>
      </c>
    </row>
    <row r="71" spans="1:6" ht="19.5" customHeight="1">
      <c r="A71" s="112"/>
      <c r="B71" s="113" t="s">
        <v>131</v>
      </c>
      <c r="C71" s="129" t="s">
        <v>94</v>
      </c>
      <c r="D71" s="127">
        <v>1</v>
      </c>
      <c r="E71" s="148"/>
      <c r="F71" s="159">
        <f>E71*D71</f>
        <v>0</v>
      </c>
    </row>
    <row r="72" spans="1:6" ht="19.5" customHeight="1">
      <c r="A72" s="112"/>
      <c r="B72" s="118"/>
      <c r="C72" s="107"/>
      <c r="D72" s="110"/>
      <c r="E72" s="127"/>
      <c r="F72" s="138"/>
    </row>
    <row r="73" spans="1:6" ht="39.75">
      <c r="A73" s="112" t="str">
        <f>A$46&amp;COUNTA(A$46:A72)&amp;"."</f>
        <v>4.8.</v>
      </c>
      <c r="B73" s="113" t="s">
        <v>132</v>
      </c>
      <c r="C73" s="107"/>
      <c r="D73" s="110"/>
      <c r="E73" s="127"/>
      <c r="F73" s="138"/>
    </row>
    <row r="74" spans="1:6" ht="19.5" customHeight="1">
      <c r="A74" s="112"/>
      <c r="B74" s="118"/>
      <c r="C74" s="126" t="s">
        <v>4</v>
      </c>
      <c r="D74" s="110">
        <v>15</v>
      </c>
      <c r="E74" s="148"/>
      <c r="F74" s="159">
        <f>E74*D74</f>
        <v>0</v>
      </c>
    </row>
    <row r="75" spans="1:6" ht="19.5" customHeight="1">
      <c r="A75" s="112"/>
      <c r="B75" s="118"/>
      <c r="C75" s="126"/>
      <c r="D75" s="110"/>
      <c r="E75" s="127"/>
      <c r="F75" s="138"/>
    </row>
    <row r="76" spans="1:6" ht="38.25">
      <c r="A76" s="112" t="str">
        <f>A$46&amp;COUNTA(A$46:A75)&amp;"."</f>
        <v>4.9.</v>
      </c>
      <c r="B76" s="113" t="s">
        <v>133</v>
      </c>
      <c r="C76" s="107"/>
      <c r="D76" s="110"/>
      <c r="E76" s="127"/>
      <c r="F76" s="138"/>
    </row>
    <row r="77" spans="1:6" ht="19.5" customHeight="1">
      <c r="A77" s="112"/>
      <c r="B77" s="118"/>
      <c r="C77" s="129" t="s">
        <v>94</v>
      </c>
      <c r="D77" s="110">
        <v>1</v>
      </c>
      <c r="E77" s="148"/>
      <c r="F77" s="159">
        <f>E77*D77</f>
        <v>0</v>
      </c>
    </row>
    <row r="78" spans="1:6" ht="9.75" customHeight="1">
      <c r="A78" s="112"/>
      <c r="B78" s="118"/>
      <c r="C78" s="126"/>
      <c r="D78" s="110"/>
      <c r="E78" s="127"/>
      <c r="F78" s="138"/>
    </row>
    <row r="79" spans="1:6" ht="19.5" customHeight="1">
      <c r="A79" s="137" t="str">
        <f>A46</f>
        <v>4.</v>
      </c>
      <c r="B79" s="120" t="str">
        <f>B46&amp;" UKUPNO:"</f>
        <v>ELEKTROINSTALACIJA  UKUPNO:</v>
      </c>
      <c r="C79" s="107"/>
      <c r="D79" s="110"/>
      <c r="E79" s="156"/>
      <c r="F79" s="164">
        <f>SUM(F49:F78)</f>
        <v>0</v>
      </c>
    </row>
    <row r="80" spans="1:6" ht="19.5" customHeight="1">
      <c r="A80" s="137"/>
      <c r="B80" s="120"/>
      <c r="C80" s="107"/>
      <c r="D80" s="110"/>
      <c r="E80" s="156"/>
      <c r="F80" s="138"/>
    </row>
    <row r="81" spans="1:6" ht="10.5" customHeight="1">
      <c r="A81" s="46"/>
      <c r="B81" s="79"/>
      <c r="C81" s="80"/>
      <c r="D81" s="45"/>
      <c r="E81" s="45"/>
      <c r="F81" s="144"/>
    </row>
    <row r="82" spans="1:6" ht="19.5" customHeight="1">
      <c r="A82" s="139"/>
      <c r="B82" s="140" t="s">
        <v>58</v>
      </c>
      <c r="C82" s="80"/>
      <c r="D82" s="45"/>
      <c r="E82" s="45"/>
      <c r="F82" s="165"/>
    </row>
    <row r="83" spans="1:6" ht="6.75" customHeight="1">
      <c r="A83" s="46"/>
      <c r="B83" s="79"/>
      <c r="C83" s="80"/>
      <c r="D83" s="45"/>
      <c r="E83" s="141"/>
      <c r="F83" s="166"/>
    </row>
    <row r="84" spans="1:6" ht="19.5" customHeight="1">
      <c r="A84" s="119" t="str">
        <f>A12</f>
        <v>1.</v>
      </c>
      <c r="B84" s="198" t="str">
        <f>B12</f>
        <v>GLAVNI RAZVODNI ORMAR  - GRO-POLJE 1</v>
      </c>
      <c r="C84" s="198"/>
      <c r="D84" s="198"/>
      <c r="E84" s="143"/>
      <c r="F84" s="167">
        <f>F17</f>
        <v>0</v>
      </c>
    </row>
    <row r="85" spans="1:6" ht="7.5" customHeight="1">
      <c r="A85" s="46"/>
      <c r="B85" s="79"/>
      <c r="C85" s="80"/>
      <c r="D85" s="45"/>
      <c r="E85" s="144"/>
      <c r="F85" s="168"/>
    </row>
    <row r="86" spans="1:6" ht="19.5" customHeight="1">
      <c r="A86" s="119" t="str">
        <f>A20</f>
        <v>2.</v>
      </c>
      <c r="B86" s="106" t="s">
        <v>95</v>
      </c>
      <c r="C86" s="80"/>
      <c r="D86" s="45"/>
      <c r="E86" s="144"/>
      <c r="F86" s="167">
        <f>F36</f>
        <v>0</v>
      </c>
    </row>
    <row r="87" spans="1:6" ht="7.5" customHeight="1">
      <c r="A87" s="46"/>
      <c r="B87" s="79"/>
      <c r="C87" s="80"/>
      <c r="D87" s="45"/>
      <c r="E87" s="144"/>
      <c r="F87" s="168"/>
    </row>
    <row r="88" spans="1:6" ht="19.5" customHeight="1">
      <c r="A88" s="119" t="str">
        <f>A38</f>
        <v>3.</v>
      </c>
      <c r="B88" s="106" t="s">
        <v>108</v>
      </c>
      <c r="C88" s="80"/>
      <c r="D88" s="45"/>
      <c r="E88" s="144"/>
      <c r="F88" s="167">
        <f>F44</f>
        <v>0</v>
      </c>
    </row>
    <row r="89" spans="1:6" ht="3.75" customHeight="1">
      <c r="A89" s="46"/>
      <c r="B89" s="79"/>
      <c r="C89" s="80"/>
      <c r="D89" s="45"/>
      <c r="E89" s="144"/>
      <c r="F89" s="168"/>
    </row>
    <row r="90" spans="1:6" ht="19.5" customHeight="1">
      <c r="A90" s="119" t="str">
        <f>A46</f>
        <v>4.</v>
      </c>
      <c r="B90" s="198" t="str">
        <f>B46</f>
        <v>ELEKTROINSTALACIJA </v>
      </c>
      <c r="C90" s="198"/>
      <c r="D90" s="198"/>
      <c r="E90" s="144"/>
      <c r="F90" s="167">
        <f>F79</f>
        <v>0</v>
      </c>
    </row>
    <row r="91" spans="1:6" ht="8.25" customHeight="1">
      <c r="A91" s="119"/>
      <c r="B91" s="142"/>
      <c r="C91" s="142"/>
      <c r="D91" s="142"/>
      <c r="E91" s="144"/>
      <c r="F91" s="167"/>
    </row>
    <row r="92" spans="1:6" ht="9" customHeight="1">
      <c r="A92" s="46"/>
      <c r="B92" s="79"/>
      <c r="C92" s="80"/>
      <c r="D92" s="45"/>
      <c r="E92" s="144"/>
      <c r="F92" s="168"/>
    </row>
    <row r="93" spans="1:6" ht="19.5" customHeight="1">
      <c r="A93" s="149"/>
      <c r="B93" s="150" t="s">
        <v>65</v>
      </c>
      <c r="C93" s="151"/>
      <c r="D93" s="152"/>
      <c r="E93" s="153"/>
      <c r="F93" s="169">
        <f>SUM(F84:F92)</f>
        <v>0</v>
      </c>
    </row>
    <row r="94" spans="1:6" ht="19.5" customHeight="1">
      <c r="A94" s="46"/>
      <c r="B94" s="79"/>
      <c r="C94" s="80"/>
      <c r="D94" s="45"/>
      <c r="E94" s="45"/>
      <c r="F94" s="144"/>
    </row>
    <row r="95" spans="1:6" ht="19.5" customHeight="1">
      <c r="A95" s="46"/>
      <c r="B95" s="79"/>
      <c r="C95" s="80"/>
      <c r="D95" s="45"/>
      <c r="E95" s="45"/>
      <c r="F95" s="144"/>
    </row>
    <row r="96" spans="1:6" ht="19.5" customHeight="1">
      <c r="A96" s="46"/>
      <c r="B96" s="79"/>
      <c r="C96" s="80"/>
      <c r="D96" s="45"/>
      <c r="E96" s="45"/>
      <c r="F96" s="144"/>
    </row>
    <row r="97" spans="1:6" ht="19.5" customHeight="1">
      <c r="A97" s="46"/>
      <c r="B97" s="79"/>
      <c r="C97" s="80"/>
      <c r="D97" s="45"/>
      <c r="E97" s="45"/>
      <c r="F97" s="144"/>
    </row>
    <row r="98" spans="1:6" ht="19.5" customHeight="1">
      <c r="A98" s="46"/>
      <c r="B98" s="79"/>
      <c r="C98" s="80"/>
      <c r="D98" s="45"/>
      <c r="E98" s="45"/>
      <c r="F98" s="144"/>
    </row>
    <row r="99" spans="1:6" ht="19.5" customHeight="1">
      <c r="A99" s="46"/>
      <c r="B99" s="79"/>
      <c r="C99" s="80"/>
      <c r="D99" s="45"/>
      <c r="E99" s="45"/>
      <c r="F99" s="144"/>
    </row>
    <row r="100" spans="1:6" ht="19.5" customHeight="1">
      <c r="A100" s="46"/>
      <c r="B100" s="79"/>
      <c r="C100" s="80"/>
      <c r="D100" s="45"/>
      <c r="E100" s="45"/>
      <c r="F100" s="144"/>
    </row>
    <row r="101" spans="1:6" ht="19.5" customHeight="1">
      <c r="A101" s="46"/>
      <c r="B101" s="79"/>
      <c r="C101" s="80"/>
      <c r="D101" s="45"/>
      <c r="E101" s="45"/>
      <c r="F101" s="144"/>
    </row>
    <row r="102" spans="1:6" ht="19.5" customHeight="1">
      <c r="A102" s="46"/>
      <c r="B102" s="79"/>
      <c r="C102" s="80"/>
      <c r="D102" s="45"/>
      <c r="E102" s="45"/>
      <c r="F102" s="144"/>
    </row>
    <row r="103" spans="1:6" ht="19.5" customHeight="1">
      <c r="A103" s="46"/>
      <c r="B103" s="79"/>
      <c r="C103" s="80"/>
      <c r="D103" s="45"/>
      <c r="E103" s="45"/>
      <c r="F103" s="144"/>
    </row>
    <row r="104" spans="1:6" ht="19.5" customHeight="1">
      <c r="A104" s="46"/>
      <c r="B104" s="79"/>
      <c r="C104" s="80"/>
      <c r="D104" s="45"/>
      <c r="E104" s="45"/>
      <c r="F104" s="144"/>
    </row>
    <row r="105" spans="1:6" ht="19.5" customHeight="1">
      <c r="A105" s="46"/>
      <c r="B105" s="79"/>
      <c r="C105" s="80"/>
      <c r="D105" s="45"/>
      <c r="E105" s="45"/>
      <c r="F105" s="144"/>
    </row>
    <row r="106" spans="1:6" ht="19.5" customHeight="1">
      <c r="A106" s="46"/>
      <c r="B106" s="79"/>
      <c r="C106" s="80"/>
      <c r="D106" s="45"/>
      <c r="E106" s="45"/>
      <c r="F106" s="144"/>
    </row>
    <row r="107" spans="1:6" ht="19.5" customHeight="1">
      <c r="A107" s="46"/>
      <c r="B107" s="79"/>
      <c r="C107" s="80"/>
      <c r="D107" s="45"/>
      <c r="E107" s="45"/>
      <c r="F107" s="144"/>
    </row>
    <row r="108" spans="1:6" ht="19.5" customHeight="1">
      <c r="A108" s="46"/>
      <c r="B108" s="79"/>
      <c r="C108" s="80"/>
      <c r="D108" s="45"/>
      <c r="E108" s="45"/>
      <c r="F108" s="144"/>
    </row>
    <row r="109" spans="1:6" ht="19.5" customHeight="1">
      <c r="A109" s="46"/>
      <c r="B109" s="79"/>
      <c r="C109" s="80"/>
      <c r="D109" s="45"/>
      <c r="E109" s="45"/>
      <c r="F109" s="144"/>
    </row>
    <row r="110" spans="1:6" ht="19.5" customHeight="1">
      <c r="A110" s="46"/>
      <c r="B110" s="79"/>
      <c r="C110" s="80"/>
      <c r="D110" s="45"/>
      <c r="E110" s="45"/>
      <c r="F110" s="144"/>
    </row>
    <row r="111" spans="1:6" ht="19.5" customHeight="1">
      <c r="A111" s="46"/>
      <c r="B111" s="79"/>
      <c r="C111" s="80"/>
      <c r="D111" s="45"/>
      <c r="E111" s="45"/>
      <c r="F111" s="144"/>
    </row>
    <row r="112" spans="1:6" ht="19.5" customHeight="1">
      <c r="A112" s="46"/>
      <c r="B112" s="79"/>
      <c r="C112" s="80"/>
      <c r="D112" s="45"/>
      <c r="E112" s="45"/>
      <c r="F112" s="144"/>
    </row>
    <row r="113" spans="1:6" ht="19.5" customHeight="1">
      <c r="A113" s="46"/>
      <c r="B113" s="79"/>
      <c r="C113" s="80"/>
      <c r="D113" s="45"/>
      <c r="E113" s="45"/>
      <c r="F113" s="144"/>
    </row>
    <row r="114" spans="1:6" ht="19.5" customHeight="1">
      <c r="A114" s="46"/>
      <c r="B114" s="79"/>
      <c r="C114" s="80"/>
      <c r="D114" s="45"/>
      <c r="E114" s="45"/>
      <c r="F114" s="144"/>
    </row>
    <row r="115" spans="1:6" ht="19.5" customHeight="1">
      <c r="A115" s="46"/>
      <c r="B115" s="79"/>
      <c r="C115" s="80"/>
      <c r="D115" s="45"/>
      <c r="E115" s="45"/>
      <c r="F115" s="144"/>
    </row>
    <row r="116" spans="1:6" ht="19.5" customHeight="1">
      <c r="A116" s="46"/>
      <c r="B116" s="79"/>
      <c r="C116" s="80"/>
      <c r="D116" s="45"/>
      <c r="E116" s="45"/>
      <c r="F116" s="144"/>
    </row>
    <row r="117" spans="1:6" ht="19.5" customHeight="1">
      <c r="A117" s="46"/>
      <c r="B117" s="79"/>
      <c r="C117" s="80"/>
      <c r="D117" s="45"/>
      <c r="E117" s="45"/>
      <c r="F117" s="144"/>
    </row>
    <row r="118" spans="1:6" ht="19.5" customHeight="1">
      <c r="A118" s="46"/>
      <c r="B118" s="79"/>
      <c r="C118" s="80"/>
      <c r="D118" s="45"/>
      <c r="E118" s="45"/>
      <c r="F118" s="144"/>
    </row>
    <row r="119" spans="1:6" ht="19.5" customHeight="1">
      <c r="A119" s="46"/>
      <c r="B119" s="79"/>
      <c r="C119" s="80"/>
      <c r="D119" s="45"/>
      <c r="E119" s="45"/>
      <c r="F119" s="144"/>
    </row>
    <row r="120" spans="1:6" ht="19.5" customHeight="1">
      <c r="A120" s="46"/>
      <c r="B120" s="79"/>
      <c r="C120" s="80"/>
      <c r="D120" s="45"/>
      <c r="E120" s="45"/>
      <c r="F120" s="144"/>
    </row>
    <row r="121" spans="1:6" ht="19.5" customHeight="1">
      <c r="A121" s="46"/>
      <c r="B121" s="79"/>
      <c r="C121" s="80"/>
      <c r="D121" s="45"/>
      <c r="E121" s="45"/>
      <c r="F121" s="144"/>
    </row>
    <row r="122" spans="1:6" ht="19.5" customHeight="1">
      <c r="A122" s="46"/>
      <c r="B122" s="79"/>
      <c r="C122" s="80"/>
      <c r="D122" s="45"/>
      <c r="E122" s="45"/>
      <c r="F122" s="144"/>
    </row>
    <row r="123" spans="1:6" ht="19.5" customHeight="1">
      <c r="A123" s="46"/>
      <c r="B123" s="79"/>
      <c r="C123" s="80"/>
      <c r="D123" s="45"/>
      <c r="E123" s="45"/>
      <c r="F123" s="144"/>
    </row>
    <row r="124" spans="1:6" ht="19.5" customHeight="1">
      <c r="A124" s="46"/>
      <c r="B124" s="79"/>
      <c r="C124" s="80"/>
      <c r="D124" s="45"/>
      <c r="E124" s="45"/>
      <c r="F124" s="144"/>
    </row>
    <row r="125" spans="1:6" ht="19.5" customHeight="1">
      <c r="A125" s="46"/>
      <c r="B125" s="79"/>
      <c r="C125" s="80"/>
      <c r="D125" s="45"/>
      <c r="E125" s="45"/>
      <c r="F125" s="46"/>
    </row>
    <row r="126" spans="1:6" ht="19.5" customHeight="1">
      <c r="A126" s="46"/>
      <c r="B126" s="79"/>
      <c r="C126" s="80"/>
      <c r="D126" s="45"/>
      <c r="E126" s="45"/>
      <c r="F126" s="46"/>
    </row>
    <row r="127" spans="1:6" ht="19.5" customHeight="1">
      <c r="A127" s="46"/>
      <c r="B127" s="79"/>
      <c r="C127" s="80"/>
      <c r="D127" s="45"/>
      <c r="E127" s="45"/>
      <c r="F127" s="46"/>
    </row>
    <row r="128" spans="1:6" ht="19.5" customHeight="1">
      <c r="A128" s="46"/>
      <c r="B128" s="79"/>
      <c r="C128" s="80"/>
      <c r="D128" s="45"/>
      <c r="E128" s="45"/>
      <c r="F128" s="46"/>
    </row>
    <row r="129" spans="1:6" ht="19.5" customHeight="1">
      <c r="A129" s="46"/>
      <c r="B129" s="79"/>
      <c r="C129" s="80"/>
      <c r="D129" s="45"/>
      <c r="E129" s="45"/>
      <c r="F129" s="46"/>
    </row>
    <row r="130" spans="1:6" ht="19.5" customHeight="1">
      <c r="A130" s="46"/>
      <c r="B130" s="79"/>
      <c r="C130" s="80"/>
      <c r="D130" s="45"/>
      <c r="E130" s="45"/>
      <c r="F130" s="46"/>
    </row>
    <row r="131" spans="1:6" ht="19.5" customHeight="1">
      <c r="A131" s="46"/>
      <c r="B131" s="79"/>
      <c r="C131" s="80"/>
      <c r="D131" s="45"/>
      <c r="E131" s="45"/>
      <c r="F131" s="46"/>
    </row>
    <row r="132" spans="1:6" ht="19.5" customHeight="1">
      <c r="A132" s="46"/>
      <c r="B132" s="79"/>
      <c r="C132" s="80"/>
      <c r="D132" s="45"/>
      <c r="E132" s="45"/>
      <c r="F132" s="46"/>
    </row>
    <row r="133" ht="19.5" customHeight="1"/>
  </sheetData>
  <sheetProtection password="CC1A" sheet="1"/>
  <mergeCells count="4">
    <mergeCell ref="B84:D84"/>
    <mergeCell ref="B90:D90"/>
    <mergeCell ref="A1:F5"/>
    <mergeCell ref="E7:F7"/>
  </mergeCells>
  <printOptions/>
  <pageMargins left="1.09" right="0.7086614173228347" top="0.7480314960629921" bottom="0.7480314960629921" header="0.31496062992125984" footer="0.31496062992125984"/>
  <pageSetup horizontalDpi="600" verticalDpi="600" orientation="portrait" paperSize="9" scale="75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Juric_Sandra</dc:creator>
  <cp:keywords/>
  <dc:description/>
  <cp:lastModifiedBy>Ibriks Goran</cp:lastModifiedBy>
  <cp:lastPrinted>2017-07-10T08:45:30Z</cp:lastPrinted>
  <dcterms:created xsi:type="dcterms:W3CDTF">2017-07-05T11:34:25Z</dcterms:created>
  <dcterms:modified xsi:type="dcterms:W3CDTF">2017-07-13T14:12:26Z</dcterms:modified>
  <cp:category/>
  <cp:version/>
  <cp:contentType/>
  <cp:contentStatus/>
</cp:coreProperties>
</file>