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briks_goran\Documents\2018\Predmeti u 2018\Bagatelna nabava\21-evxx-među_konstrukcija-Baštijanova 8\"/>
    </mc:Choice>
  </mc:AlternateContent>
  <bookViews>
    <workbookView xWindow="0" yWindow="0" windowWidth="28800" windowHeight="12135"/>
  </bookViews>
  <sheets>
    <sheet name="Ponudbeni troškovnik" sheetId="1" r:id="rId1"/>
  </sheet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27" i="1"/>
  <c r="A28" i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F61" i="1" l="1"/>
  <c r="F62" i="1" s="1"/>
  <c r="F63" i="1" l="1"/>
</calcChain>
</file>

<file path=xl/sharedStrings.xml><?xml version="1.0" encoding="utf-8"?>
<sst xmlns="http://schemas.openxmlformats.org/spreadsheetml/2006/main" count="100" uniqueCount="73">
  <si>
    <t>Ponuditelj:</t>
  </si>
  <si>
    <t>Datum:</t>
  </si>
  <si>
    <t>SVEUKUPNO:</t>
  </si>
  <si>
    <t>PDV 25%:</t>
  </si>
  <si>
    <t>Ukupno:</t>
  </si>
  <si>
    <t>kpl</t>
  </si>
  <si>
    <t xml:space="preserve">Priprema, ograđivanje, označavanje gradilišta. Ograđivanje i označavanje površine kolnika za vrijeme angažiranja kamiona beton-pumpe (uključeni svi troškovi zauzeća površine i privremene regulacije prometa dijelom Baštijanove ulice). Obavezna koordinacija s nadzornom službom i projektantom (predviđa se angažman  projektanta na gradilištu minimalno u dva navrata po dva sata). Zaštita poda kartonom i PVC folijom za svo vrijeme izvođenja radova.Završno čišćenje nakon završenih radova. Obračun stavke u kompletu. </t>
  </si>
  <si>
    <t>m2</t>
  </si>
  <si>
    <t xml:space="preserve">Ličenje zidova i stropova u kuhinji i sobi prizemnog stana. Uključeno: struganje, bandažiranje na pozicijama manjih pukotinica, gletanje, impregnacija, izolacija mrlja antinikotinskom bojom ili sl., te završno dvokratno ličenje, odnosno ličenje do pune pokrivenosti površine - bijelom disperzivnom bojom. </t>
  </si>
  <si>
    <t>Dobava i postava zidnih keramičkih pločica prve klase ljepljenjem fleksibilnim ljepilom na prethodno pripremljenu podlogu. Pločice po izboru investitora. Fugiranje vodonepropusnom fleksibilnom masom za fugiranje (fuga 3 mm). Uključeni tipski PVC profili na vanjskim bridovima.</t>
  </si>
  <si>
    <t xml:space="preserve">Dobava i postava podnih keramičkih pločica prve klase ljepljenjem fleksibilnim ljepilom na prethodno pripremljenu podlogu. Sokl uključen.Pločice po izboru investitora. Fugiranje vodonepropusnom fleksibilnom masom za fugiranje (fuga 3 mm).  </t>
  </si>
  <si>
    <t>m'</t>
  </si>
  <si>
    <t>Izrada odvodne instalacije PVC cijevima FI 110mm                        
 komplet sa svim potrebnim fazonskim komadima. Uključeno štemanje šliceva za postavu instalacije, te zidarska obrada/zatvaranje šliceva nakon postave iste.</t>
  </si>
  <si>
    <t xml:space="preserve">Izrada odvodne instalacije PVC cijevima FI 50 mm, komplet sa svim potrebnim fazonskim komadima. Uključeno štemanje šliceva za postavu instalacije, te zidarska obrada/zatvaranje šliceva nakon postave iste.                           
 </t>
  </si>
  <si>
    <t>kom</t>
  </si>
  <si>
    <t xml:space="preserve">Dobava i ugradba kutnog ventila 1/2"-3/8" </t>
  </si>
  <si>
    <t>Montaža nove instalacije dovoda PPR cijevima FI 1/2" propisno izoliranih, sa utroškom SVIH potrebnih fazonskih komada. Uključeno spajanje na postojeću uzvodnicu zgrade uz utrošak potrebnog materijala (prefabrikacija i sl.).Uključeno štemanje šliceva za postavu instalacije, te zidarska obrada/zatvaranje šliceva nakon postave iste.</t>
  </si>
  <si>
    <t xml:space="preserve">kom </t>
  </si>
  <si>
    <t xml:space="preserve">Dobava i ugradba propusnog ventila 1/2" </t>
  </si>
  <si>
    <t xml:space="preserve">Dobava i ugradba propusnog ventila 1" </t>
  </si>
  <si>
    <t>Dobava i ugradba prijelaznog mesinganog profila na spoju laminata i pločica.</t>
  </si>
  <si>
    <t xml:space="preserve">Dobava i ugradba kutne letvice za laminat. Prije ugradbe, visinu letvice odabrati u dogovoru s nadzorom. </t>
  </si>
  <si>
    <t xml:space="preserve">Dobava i polaganje laminat poda, klase 32, debljine 7 mm  Tzv. UNICLIC sistem (imitacija parketa). Uključena dobava i montaža podloge od tipske spužvice debljine 6 mm </t>
  </si>
  <si>
    <t>Dobava i ugradba suhog estriha. Izvodi se od gotovih homogenih ploča od gipsanih vlakana s kaširanom izolacijom, ukupne debljine 38 mm. Uključena je i postava izolacije debljine 1 cm (stiropor ili sl.)na spojevima sa zidovima. Uključeno mjestimično ravnanje i niveliranje podloge</t>
  </si>
  <si>
    <t>Dobava i ugradba PE folije, s preklopom 10 cm, koja se postavlja na AB ploču. Folija se diže na zid. Obračun po m2 tlocrtne površine</t>
  </si>
  <si>
    <t>Spajanje otpojenog dijela vertikale oborinske vode na južnom dijelu zgrade, na visini stropa prizemnog stana (cca 6,5 m o nivoa tla u suterenu zgrade). Radovi se izvode uz pomoć visokih ljestava. Uključena PVC cijev fi 125 dužine do 1 m, s brtvama, te urezivanje, prilagodba i fiksiranje pocinčane cijevi odgovarajućom obujmicom.</t>
  </si>
  <si>
    <t>Zidarska obrada podnožja zidova produžnim mortom. Zatvaranje svih otvora, rupa i neravnina, na spojevima zidova i nove AB ploče. Obračun po m2 bez obzira na veličinu otvora/rupe i njihov broj</t>
  </si>
  <si>
    <t>kg</t>
  </si>
  <si>
    <t xml:space="preserve">Dobava, izrada i ugradba armature za AB ploču (šipke fi 8, fi 10 i fi 12, te armaturne mreže Q-503 i Q 335). Vezivanje invar žicom.Dobava i ugradba čeličnih ankera fi 10 mm, dužine 60 cm, koji se postavljaju u prethodno izveden šlic u nosivim zidovima, i to na razmaku od 15 cm. Izrada horizontalnog serklaža po rubovima AB ploče (Detalj, Presjek A-A) </t>
  </si>
  <si>
    <t>m3</t>
  </si>
  <si>
    <t xml:space="preserve">Izrada AB ploče debljine 15 cm na dijelu površine između prizemnog i suterenskog stana. Uključena drvena glatka oplata, podupiranje, ugradba i njega betona C 25/30. Uključena sva ispitivanja, uzimanje uzoraka i ishođenje atesta i ostale dokumentacije vezane za kvalitetu betona. Na istočnom dijelu nova AB ploča spaja se s postojećom AB pločom (spoj: kuhinja/soba). Na  poziciji ulaza u kuhinju suterenskog stana oslanja se na čelični profil HE 160B. POZ 101 i 102 </t>
  </si>
  <si>
    <t>Dobava i ugradba čeličnih ankera fi 12 mm, dužine 60 cm, koji se postavljaju na pod, na dnu pregradnog zida, i to na razmaku od 50 cm</t>
  </si>
  <si>
    <t>Dobava i ugradba čeličnog profila HE 160B i čeličnog hladno valjanog profila 100/100/5 mm (POZ 103 i 104). Profil HE 160B se točkasto navari na prethodno ugrađene ploče od čeličnog lima, ugrađenu u ležaj. Kosi HV profili 100/100/5 mm se s jedne strane ugrade u zid, a s druge strane se oslone i točkasto zavare za horizontalni profil HE 160B. Radove izvoditi pažljivo kako ne bi došlo do nekontroliranog progibanja podesta i stepenica prizemnog stana, odnosno do rastresanja i pucanja.Uključeno čišćenje i antikorozivna zaštita. POZ 103 i 104</t>
  </si>
  <si>
    <t>Štemanje, obrada i betoniranje ležaja u zidu,  za ugradbu čeličnih profila HE 160B,  koji nose stepenice i podest prizemnog stana. Dimenzije ležaja 30/30/20 cm. Uključena izrada i ugradba postolja od čeličnog lima 200/200/5 mm, s navarena dva ankera od profila fi 8 mm trnovima, koji se ubetoniraju u ležaj. Uključeno čišćenje i antikorozivna zaštita</t>
  </si>
  <si>
    <t>Štemanje, obrada i betoniranje ležaja u zidu,  za ugradbu čeličnih hladnovaljanih profila 100/100/5mm, koji nose stepenice i podest prizemnog stana. Dimenzije ležaja 20/20/20 cm.</t>
  </si>
  <si>
    <t>Štemanje šlica/ležaja u nosivim zidovima za novu AB ploču. Dimenzije ležaja 20/20/20 cm. Ležaj se izvodi po cijelom opsegu, s prekidima na pozicijama većih kamenih blokova. Detalje na pozicijama većih kamenih blokova potrebno je razraditi s projektantom, odnosno nadzorom</t>
  </si>
  <si>
    <t xml:space="preserve">Demontaža pocinčane cijevi dovoda vode fi 1/2" </t>
  </si>
  <si>
    <t xml:space="preserve">Pažljiva demontaža postojeće sanitarne opreme u kompletu s pripadajućim armaturama i sifonima, te ponovna montaža (umivaonik, WC školjka). Obračun stavke po kompletu. </t>
  </si>
  <si>
    <t>Demontaža parketa u kompletu s daščanom podlogom i kutnim letvicama. Iznošenje, utovar i odvoz na deponij.</t>
  </si>
  <si>
    <t xml:space="preserve">Demontaža zidnih i podnih keramičkih pločica. Iznošenje i odvoz šute na deponij. Uključeno izravnavanje, te priprema podloge prije ugradbe noveih keramičkih pločica </t>
  </si>
  <si>
    <t>Montaža prethodno demontiranih vrata u prizemnom stanu. Dimenzije 100/220 cm. Obračun po kompletu (krilo, dovratnik,prag). Uključena PUR pjena, eventualno nove pokrivne lajsne, silikoniranje, fiksiranje dovratnika, pripasivanje. Sve komplet u funkciji.</t>
  </si>
  <si>
    <t>Pažljiva demontaža vrata u prizemnom stanu. Vrata sačuvati za ponovnu ugradbu. Dimenzije 100/220 cm. Obračun po kompletu (krilo, dovratnik,prag)</t>
  </si>
  <si>
    <t>Pažljiva demontaža tri dotrajala čelična I profila koji nose podest i stepenište prizemnog stana. Uključeno obavezno prethodno podupiranje prije demontaže profila. Obračun po m2 površine na kojoj se izvodi demontaža, odnosno površine koja se podupire. Utovar i odvoz na deponij</t>
  </si>
  <si>
    <t xml:space="preserve">Rušenje pregradnog zida od opeke, debljine 12 cm. Utovar i odvoz šute na deponij. Obračun po m2  </t>
  </si>
  <si>
    <t xml:space="preserve">Rušenje betonske podloge, u kompletu s teraco pločicama, u prostoru kuhinje prizemnog stana. Debljina cca 10 cm. Utovar i odvoz šute na deponij. Obračun po m2  </t>
  </si>
  <si>
    <t xml:space="preserve">Rušenje drvene međukatne konstrukcije. Gledano s pozicije prizemnog stana, ruši se konstrukcija u kuhinji i zapadnoj sobi. Demontira se 14 drvenih grednika postavljenih na razmaku 50 cm, dužine cca 5,5 m. Iznošenje, utovar, te odvoz na deponij. Utovar i odvoz na deponij. Obračun po m2 površine koja se demontira </t>
  </si>
  <si>
    <t>ukupno</t>
  </si>
  <si>
    <t>jed.cijena</t>
  </si>
  <si>
    <t>kol.</t>
  </si>
  <si>
    <t>j.mj.</t>
  </si>
  <si>
    <t>suvlasničkom udjelu.</t>
  </si>
  <si>
    <t xml:space="preserve">zgrade i koje financiraju ravnopravno svi suvlasnici zgrade Baštijanova 8, sukladno svom </t>
  </si>
  <si>
    <t>"Zasjenjene" su stavke troškovnika koje se odnose na radove na zajedničkim dijelovima</t>
  </si>
  <si>
    <t xml:space="preserve">materijal za izvedbu opisanih radova, kao i svi manipulativni troškovi, te troškovi prijevoza. </t>
  </si>
  <si>
    <t>U svim stavkama troškovnika uključen je rad i sav potreban</t>
  </si>
  <si>
    <t>odnosno zauzeće dijela kolnika u Baštijanovoj ili "donjoj", Laginjinoj ulici</t>
  </si>
  <si>
    <t>zbog toga što se u oba slučaja treba izvršiti određena preregulacija prometa</t>
  </si>
  <si>
    <t>Nepovoljnu okolnost predstavlja dosta otežan odvoz šute, kao i dovoz novog materijala,</t>
  </si>
  <si>
    <t>izvođača radova.</t>
  </si>
  <si>
    <t xml:space="preserve">pregradnih zidova (naročito u prizemnom stanu. Sve spomenute štete u odgovornosti su </t>
  </si>
  <si>
    <t xml:space="preserve">Radove treba izvoditi vrlo pažljivo, kako ne bi došlo do nekontroliranih oštećenja nosivih, a i </t>
  </si>
  <si>
    <t>prazan. Renoviranje tog stana vlasnik će započeti nakon izvedbe nove AB ploče.</t>
  </si>
  <si>
    <t xml:space="preserve">stana. Povoljna okolnost za izvedbu opisanih radova je ta da je suterenski stan u cjelosti </t>
  </si>
  <si>
    <t xml:space="preserve">Dodatno, treba zamijeniti i dotrajale čelične nosače, koji nose podest i stepenice prizemnog </t>
  </si>
  <si>
    <t xml:space="preserve"> da se dotrajali drveni grednici uklone, te da se izvede nova AB ploča na dijelu površine.</t>
  </si>
  <si>
    <t>kojeg je izradila tvrtka IN-PROJEKT d.o.o. Rijeka, a kojim je predviđeno</t>
  </si>
  <si>
    <t xml:space="preserve">grednika, te je u organizaciji Upravitelja zgrade izrađen Glavni Projekt br. 5-17 </t>
  </si>
  <si>
    <t>prizemnog stana u zgradi Baštijanova 8. Došlo je do propadanja i truljenja postojećih drvenih</t>
  </si>
  <si>
    <t>Predmet troškovnika je izvedba dijela međukatne konstrukcije između suterenskog i</t>
  </si>
  <si>
    <t>NAPOMENA:</t>
  </si>
  <si>
    <t>na adresi Baštijanova 8, Rijeka</t>
  </si>
  <si>
    <t xml:space="preserve">za sanaciju međukatne konstrukcije između suterenskog i prizemnog stana </t>
  </si>
  <si>
    <t>TROŠKOVNIK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</si>
</sst>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/>
    <xf numFmtId="0" fontId="0" fillId="0" borderId="0" xfId="0" applyFont="1" applyFill="1" applyAlignment="1" applyProtection="1">
      <alignment wrapText="1"/>
    </xf>
    <xf numFmtId="0" fontId="0" fillId="0" borderId="0" xfId="0" applyFont="1" applyFill="1" applyProtection="1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vertical="top" wrapText="1"/>
    </xf>
    <xf numFmtId="0" fontId="2" fillId="0" borderId="1" xfId="0" applyFont="1" applyFill="1" applyBorder="1" applyAlignment="1">
      <alignment horizontal="center" vertical="top"/>
    </xf>
    <xf numFmtId="4" fontId="2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vertical="center"/>
      <protection locked="0"/>
    </xf>
    <xf numFmtId="4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showGridLines="0" tabSelected="1" topLeftCell="A56" zoomScaleNormal="100" workbookViewId="0">
      <selection activeCell="E9" sqref="E9"/>
    </sheetView>
  </sheetViews>
  <sheetFormatPr defaultRowHeight="15" x14ac:dyDescent="0.25"/>
  <cols>
    <col min="1" max="1" width="3.5703125" customWidth="1"/>
    <col min="2" max="2" width="49.28515625" customWidth="1"/>
    <col min="3" max="3" width="5.42578125" customWidth="1"/>
    <col min="4" max="4" width="4.85546875" customWidth="1"/>
    <col min="5" max="5" width="10.140625" style="1" customWidth="1"/>
    <col min="6" max="6" width="12.42578125" customWidth="1"/>
  </cols>
  <sheetData>
    <row r="1" spans="2:2" x14ac:dyDescent="0.25">
      <c r="B1" s="7" t="s">
        <v>72</v>
      </c>
    </row>
    <row r="2" spans="2:2" x14ac:dyDescent="0.25">
      <c r="B2" t="s">
        <v>71</v>
      </c>
    </row>
    <row r="3" spans="2:2" x14ac:dyDescent="0.25">
      <c r="B3" t="s">
        <v>70</v>
      </c>
    </row>
    <row r="5" spans="2:2" x14ac:dyDescent="0.25">
      <c r="B5" t="s">
        <v>69</v>
      </c>
    </row>
    <row r="6" spans="2:2" x14ac:dyDescent="0.25">
      <c r="B6" t="s">
        <v>68</v>
      </c>
    </row>
    <row r="7" spans="2:2" x14ac:dyDescent="0.25">
      <c r="B7" t="s">
        <v>67</v>
      </c>
    </row>
    <row r="8" spans="2:2" x14ac:dyDescent="0.25">
      <c r="B8" t="s">
        <v>66</v>
      </c>
    </row>
    <row r="9" spans="2:2" x14ac:dyDescent="0.25">
      <c r="B9" t="s">
        <v>65</v>
      </c>
    </row>
    <row r="10" spans="2:2" x14ac:dyDescent="0.25">
      <c r="B10" t="s">
        <v>64</v>
      </c>
    </row>
    <row r="11" spans="2:2" x14ac:dyDescent="0.25">
      <c r="B11" t="s">
        <v>63</v>
      </c>
    </row>
    <row r="12" spans="2:2" x14ac:dyDescent="0.25">
      <c r="B12" t="s">
        <v>62</v>
      </c>
    </row>
    <row r="13" spans="2:2" x14ac:dyDescent="0.25">
      <c r="B13" t="s">
        <v>61</v>
      </c>
    </row>
    <row r="14" spans="2:2" x14ac:dyDescent="0.25">
      <c r="B14" t="s">
        <v>60</v>
      </c>
    </row>
    <row r="15" spans="2:2" x14ac:dyDescent="0.25">
      <c r="B15" t="s">
        <v>59</v>
      </c>
    </row>
    <row r="16" spans="2:2" x14ac:dyDescent="0.25">
      <c r="B16" t="s">
        <v>58</v>
      </c>
    </row>
    <row r="17" spans="1:6" x14ac:dyDescent="0.25">
      <c r="B17" t="s">
        <v>57</v>
      </c>
    </row>
    <row r="18" spans="1:6" x14ac:dyDescent="0.25">
      <c r="B18" t="s">
        <v>56</v>
      </c>
    </row>
    <row r="19" spans="1:6" x14ac:dyDescent="0.25">
      <c r="B19" t="s">
        <v>55</v>
      </c>
    </row>
    <row r="20" spans="1:6" x14ac:dyDescent="0.25">
      <c r="B20" t="s">
        <v>54</v>
      </c>
    </row>
    <row r="21" spans="1:6" x14ac:dyDescent="0.25">
      <c r="B21" t="s">
        <v>53</v>
      </c>
    </row>
    <row r="22" spans="1:6" s="5" customFormat="1" x14ac:dyDescent="0.25">
      <c r="B22" s="5" t="s">
        <v>52</v>
      </c>
      <c r="E22" s="6"/>
    </row>
    <row r="23" spans="1:6" s="5" customFormat="1" x14ac:dyDescent="0.25">
      <c r="B23" s="5" t="s">
        <v>51</v>
      </c>
      <c r="E23" s="6"/>
    </row>
    <row r="24" spans="1:6" s="5" customFormat="1" x14ac:dyDescent="0.25">
      <c r="B24" s="5" t="s">
        <v>50</v>
      </c>
      <c r="E24" s="6"/>
    </row>
    <row r="26" spans="1:6" x14ac:dyDescent="0.25">
      <c r="C26" t="s">
        <v>49</v>
      </c>
      <c r="D26" t="s">
        <v>48</v>
      </c>
      <c r="E26" s="1" t="s">
        <v>47</v>
      </c>
      <c r="F26" t="s">
        <v>46</v>
      </c>
    </row>
    <row r="27" spans="1:6" ht="111" customHeight="1" x14ac:dyDescent="0.25">
      <c r="A27" s="12">
        <v>1</v>
      </c>
      <c r="B27" s="8" t="s">
        <v>45</v>
      </c>
      <c r="C27" s="9" t="s">
        <v>7</v>
      </c>
      <c r="D27" s="9">
        <v>34</v>
      </c>
      <c r="E27" s="13"/>
      <c r="F27" s="10">
        <f>D27*E27</f>
        <v>0</v>
      </c>
    </row>
    <row r="28" spans="1:6" ht="58.5" customHeight="1" x14ac:dyDescent="0.25">
      <c r="A28" s="12">
        <f>1+A27</f>
        <v>2</v>
      </c>
      <c r="B28" s="8" t="s">
        <v>44</v>
      </c>
      <c r="C28" s="9" t="s">
        <v>7</v>
      </c>
      <c r="D28" s="9">
        <v>16</v>
      </c>
      <c r="E28" s="13"/>
      <c r="F28" s="10">
        <f t="shared" ref="F28:F60" si="0">D28*E28</f>
        <v>0</v>
      </c>
    </row>
    <row r="29" spans="1:6" ht="33.75" customHeight="1" x14ac:dyDescent="0.25">
      <c r="A29" s="12">
        <f>1+A28</f>
        <v>3</v>
      </c>
      <c r="B29" s="8" t="s">
        <v>43</v>
      </c>
      <c r="C29" s="9" t="s">
        <v>7</v>
      </c>
      <c r="D29" s="9">
        <v>4</v>
      </c>
      <c r="E29" s="13"/>
      <c r="F29" s="10">
        <f t="shared" si="0"/>
        <v>0</v>
      </c>
    </row>
    <row r="30" spans="1:6" ht="93.75" customHeight="1" x14ac:dyDescent="0.25">
      <c r="A30" s="12">
        <f t="shared" ref="A30:A60" si="1">1+A29</f>
        <v>4</v>
      </c>
      <c r="B30" s="8" t="s">
        <v>42</v>
      </c>
      <c r="C30" s="9" t="s">
        <v>7</v>
      </c>
      <c r="D30" s="9">
        <v>6</v>
      </c>
      <c r="E30" s="13"/>
      <c r="F30" s="10">
        <f t="shared" si="0"/>
        <v>0</v>
      </c>
    </row>
    <row r="31" spans="1:6" ht="63.75" customHeight="1" x14ac:dyDescent="0.25">
      <c r="A31" s="12">
        <f t="shared" si="1"/>
        <v>5</v>
      </c>
      <c r="B31" s="8" t="s">
        <v>41</v>
      </c>
      <c r="C31" s="9" t="s">
        <v>5</v>
      </c>
      <c r="D31" s="9">
        <v>3</v>
      </c>
      <c r="E31" s="13"/>
      <c r="F31" s="10">
        <f t="shared" si="0"/>
        <v>0</v>
      </c>
    </row>
    <row r="32" spans="1:6" ht="86.25" customHeight="1" x14ac:dyDescent="0.25">
      <c r="A32" s="12">
        <f t="shared" si="1"/>
        <v>6</v>
      </c>
      <c r="B32" s="8" t="s">
        <v>40</v>
      </c>
      <c r="C32" s="8" t="s">
        <v>5</v>
      </c>
      <c r="D32" s="9">
        <v>3</v>
      </c>
      <c r="E32" s="13"/>
      <c r="F32" s="10">
        <f t="shared" si="0"/>
        <v>0</v>
      </c>
    </row>
    <row r="33" spans="1:6" ht="68.25" customHeight="1" x14ac:dyDescent="0.25">
      <c r="A33" s="12">
        <f t="shared" si="1"/>
        <v>7</v>
      </c>
      <c r="B33" s="8" t="s">
        <v>39</v>
      </c>
      <c r="C33" s="8" t="s">
        <v>7</v>
      </c>
      <c r="D33" s="9">
        <v>10</v>
      </c>
      <c r="E33" s="13"/>
      <c r="F33" s="10">
        <f t="shared" si="0"/>
        <v>0</v>
      </c>
    </row>
    <row r="34" spans="1:6" ht="48.75" customHeight="1" x14ac:dyDescent="0.25">
      <c r="A34" s="12">
        <f t="shared" si="1"/>
        <v>8</v>
      </c>
      <c r="B34" s="8" t="s">
        <v>38</v>
      </c>
      <c r="C34" s="8" t="s">
        <v>7</v>
      </c>
      <c r="D34" s="8">
        <v>25</v>
      </c>
      <c r="E34" s="13"/>
      <c r="F34" s="10">
        <f t="shared" si="0"/>
        <v>0</v>
      </c>
    </row>
    <row r="35" spans="1:6" s="4" customFormat="1" ht="60" x14ac:dyDescent="0.25">
      <c r="A35" s="12">
        <f t="shared" si="1"/>
        <v>9</v>
      </c>
      <c r="B35" s="8" t="s">
        <v>37</v>
      </c>
      <c r="C35" s="8" t="s">
        <v>5</v>
      </c>
      <c r="D35" s="9">
        <v>2</v>
      </c>
      <c r="E35" s="13"/>
      <c r="F35" s="10">
        <f t="shared" si="0"/>
        <v>0</v>
      </c>
    </row>
    <row r="36" spans="1:6" ht="21" customHeight="1" x14ac:dyDescent="0.25">
      <c r="A36" s="12">
        <f t="shared" si="1"/>
        <v>10</v>
      </c>
      <c r="B36" s="8" t="s">
        <v>36</v>
      </c>
      <c r="C36" s="9" t="s">
        <v>11</v>
      </c>
      <c r="D36" s="9">
        <v>20</v>
      </c>
      <c r="E36" s="13"/>
      <c r="F36" s="10">
        <f t="shared" si="0"/>
        <v>0</v>
      </c>
    </row>
    <row r="37" spans="1:6" ht="90" x14ac:dyDescent="0.25">
      <c r="A37" s="12">
        <f t="shared" si="1"/>
        <v>11</v>
      </c>
      <c r="B37" s="8" t="s">
        <v>35</v>
      </c>
      <c r="C37" s="9" t="s">
        <v>11</v>
      </c>
      <c r="D37" s="9">
        <v>25</v>
      </c>
      <c r="E37" s="13"/>
      <c r="F37" s="10">
        <f t="shared" si="0"/>
        <v>0</v>
      </c>
    </row>
    <row r="38" spans="1:6" ht="60" x14ac:dyDescent="0.25">
      <c r="A38" s="12">
        <f t="shared" si="1"/>
        <v>12</v>
      </c>
      <c r="B38" s="8" t="s">
        <v>34</v>
      </c>
      <c r="C38" s="9" t="s">
        <v>17</v>
      </c>
      <c r="D38" s="8">
        <v>2</v>
      </c>
      <c r="E38" s="13"/>
      <c r="F38" s="10">
        <f t="shared" si="0"/>
        <v>0</v>
      </c>
    </row>
    <row r="39" spans="1:6" ht="108" customHeight="1" x14ac:dyDescent="0.25">
      <c r="A39" s="12">
        <f t="shared" si="1"/>
        <v>13</v>
      </c>
      <c r="B39" s="8" t="s">
        <v>33</v>
      </c>
      <c r="C39" s="9" t="s">
        <v>17</v>
      </c>
      <c r="D39" s="9">
        <v>2</v>
      </c>
      <c r="E39" s="13"/>
      <c r="F39" s="10">
        <f t="shared" si="0"/>
        <v>0</v>
      </c>
    </row>
    <row r="40" spans="1:6" ht="163.5" customHeight="1" x14ac:dyDescent="0.25">
      <c r="A40" s="12">
        <f t="shared" si="1"/>
        <v>14</v>
      </c>
      <c r="B40" s="8" t="s">
        <v>32</v>
      </c>
      <c r="C40" s="9" t="s">
        <v>27</v>
      </c>
      <c r="D40" s="9">
        <v>220</v>
      </c>
      <c r="E40" s="13"/>
      <c r="F40" s="10">
        <f t="shared" si="0"/>
        <v>0</v>
      </c>
    </row>
    <row r="41" spans="1:6" ht="58.5" customHeight="1" x14ac:dyDescent="0.25">
      <c r="A41" s="12">
        <f t="shared" si="1"/>
        <v>15</v>
      </c>
      <c r="B41" s="8" t="s">
        <v>31</v>
      </c>
      <c r="C41" s="9" t="s">
        <v>14</v>
      </c>
      <c r="D41" s="9">
        <v>10</v>
      </c>
      <c r="E41" s="13"/>
      <c r="F41" s="10">
        <f t="shared" si="0"/>
        <v>0</v>
      </c>
    </row>
    <row r="42" spans="1:6" ht="147.75" customHeight="1" x14ac:dyDescent="0.25">
      <c r="A42" s="12">
        <f t="shared" si="1"/>
        <v>16</v>
      </c>
      <c r="B42" s="8" t="s">
        <v>30</v>
      </c>
      <c r="C42" s="9" t="s">
        <v>29</v>
      </c>
      <c r="D42" s="9">
        <v>6</v>
      </c>
      <c r="E42" s="13"/>
      <c r="F42" s="10">
        <f t="shared" si="0"/>
        <v>0</v>
      </c>
    </row>
    <row r="43" spans="1:6" ht="105" x14ac:dyDescent="0.25">
      <c r="A43" s="12">
        <f t="shared" si="1"/>
        <v>17</v>
      </c>
      <c r="B43" s="8" t="s">
        <v>28</v>
      </c>
      <c r="C43" s="9" t="s">
        <v>27</v>
      </c>
      <c r="D43" s="9">
        <v>1354</v>
      </c>
      <c r="E43" s="13"/>
      <c r="F43" s="10">
        <f t="shared" si="0"/>
        <v>0</v>
      </c>
    </row>
    <row r="44" spans="1:6" ht="60" x14ac:dyDescent="0.25">
      <c r="A44" s="12">
        <f t="shared" si="1"/>
        <v>18</v>
      </c>
      <c r="B44" s="8" t="s">
        <v>26</v>
      </c>
      <c r="C44" s="9" t="s">
        <v>7</v>
      </c>
      <c r="D44" s="9">
        <v>5</v>
      </c>
      <c r="E44" s="13"/>
      <c r="F44" s="10">
        <f t="shared" si="0"/>
        <v>0</v>
      </c>
    </row>
    <row r="45" spans="1:6" ht="109.5" customHeight="1" x14ac:dyDescent="0.25">
      <c r="A45" s="12">
        <f t="shared" si="1"/>
        <v>19</v>
      </c>
      <c r="B45" s="8" t="s">
        <v>25</v>
      </c>
      <c r="C45" s="9" t="s">
        <v>17</v>
      </c>
      <c r="D45" s="9">
        <v>1</v>
      </c>
      <c r="E45" s="13"/>
      <c r="F45" s="10">
        <f t="shared" si="0"/>
        <v>0</v>
      </c>
    </row>
    <row r="46" spans="1:6" ht="45" x14ac:dyDescent="0.25">
      <c r="A46" s="12">
        <f t="shared" si="1"/>
        <v>20</v>
      </c>
      <c r="B46" s="8" t="s">
        <v>24</v>
      </c>
      <c r="C46" s="9" t="s">
        <v>7</v>
      </c>
      <c r="D46" s="9">
        <v>34</v>
      </c>
      <c r="E46" s="13"/>
      <c r="F46" s="10">
        <f t="shared" si="0"/>
        <v>0</v>
      </c>
    </row>
    <row r="47" spans="1:6" ht="90" x14ac:dyDescent="0.25">
      <c r="A47" s="12">
        <f t="shared" si="1"/>
        <v>21</v>
      </c>
      <c r="B47" s="8" t="s">
        <v>23</v>
      </c>
      <c r="C47" s="9" t="s">
        <v>7</v>
      </c>
      <c r="D47" s="9">
        <v>34</v>
      </c>
      <c r="E47" s="13"/>
      <c r="F47" s="10">
        <f t="shared" si="0"/>
        <v>0</v>
      </c>
    </row>
    <row r="48" spans="1:6" ht="60" x14ac:dyDescent="0.25">
      <c r="A48" s="12">
        <f t="shared" si="1"/>
        <v>22</v>
      </c>
      <c r="B48" s="8" t="s">
        <v>22</v>
      </c>
      <c r="C48" s="9" t="s">
        <v>7</v>
      </c>
      <c r="D48" s="9">
        <v>25</v>
      </c>
      <c r="E48" s="13"/>
      <c r="F48" s="10">
        <f t="shared" si="0"/>
        <v>0</v>
      </c>
    </row>
    <row r="49" spans="1:6" s="4" customFormat="1" ht="48" customHeight="1" x14ac:dyDescent="0.25">
      <c r="A49" s="12">
        <f t="shared" si="1"/>
        <v>23</v>
      </c>
      <c r="B49" s="8" t="s">
        <v>21</v>
      </c>
      <c r="C49" s="9" t="s">
        <v>11</v>
      </c>
      <c r="D49" s="9">
        <v>18</v>
      </c>
      <c r="E49" s="13"/>
      <c r="F49" s="10">
        <f t="shared" si="0"/>
        <v>0</v>
      </c>
    </row>
    <row r="50" spans="1:6" s="4" customFormat="1" ht="30" x14ac:dyDescent="0.25">
      <c r="A50" s="12">
        <f t="shared" si="1"/>
        <v>24</v>
      </c>
      <c r="B50" s="8" t="s">
        <v>20</v>
      </c>
      <c r="C50" s="9" t="s">
        <v>11</v>
      </c>
      <c r="D50" s="9">
        <v>3</v>
      </c>
      <c r="E50" s="13"/>
      <c r="F50" s="10">
        <f t="shared" si="0"/>
        <v>0</v>
      </c>
    </row>
    <row r="51" spans="1:6" s="4" customFormat="1" ht="14.25" customHeight="1" x14ac:dyDescent="0.25">
      <c r="A51" s="12">
        <f t="shared" si="1"/>
        <v>25</v>
      </c>
      <c r="B51" s="8" t="s">
        <v>19</v>
      </c>
      <c r="C51" s="9" t="s">
        <v>14</v>
      </c>
      <c r="D51" s="9">
        <v>1</v>
      </c>
      <c r="E51" s="13"/>
      <c r="F51" s="10">
        <f t="shared" si="0"/>
        <v>0</v>
      </c>
    </row>
    <row r="52" spans="1:6" s="4" customFormat="1" ht="15" customHeight="1" x14ac:dyDescent="0.25">
      <c r="A52" s="12">
        <f t="shared" si="1"/>
        <v>26</v>
      </c>
      <c r="B52" s="8" t="s">
        <v>18</v>
      </c>
      <c r="C52" s="9" t="s">
        <v>17</v>
      </c>
      <c r="D52" s="9">
        <v>1</v>
      </c>
      <c r="E52" s="13"/>
      <c r="F52" s="10">
        <f t="shared" si="0"/>
        <v>0</v>
      </c>
    </row>
    <row r="53" spans="1:6" ht="107.25" customHeight="1" x14ac:dyDescent="0.25">
      <c r="A53" s="12">
        <f t="shared" si="1"/>
        <v>27</v>
      </c>
      <c r="B53" s="8" t="s">
        <v>16</v>
      </c>
      <c r="C53" s="9" t="s">
        <v>11</v>
      </c>
      <c r="D53" s="9">
        <v>20</v>
      </c>
      <c r="E53" s="13"/>
      <c r="F53" s="10">
        <f t="shared" si="0"/>
        <v>0</v>
      </c>
    </row>
    <row r="54" spans="1:6" s="4" customFormat="1" ht="15" customHeight="1" x14ac:dyDescent="0.25">
      <c r="A54" s="12">
        <f t="shared" si="1"/>
        <v>28</v>
      </c>
      <c r="B54" s="8" t="s">
        <v>15</v>
      </c>
      <c r="C54" s="9" t="s">
        <v>14</v>
      </c>
      <c r="D54" s="9">
        <v>1</v>
      </c>
      <c r="E54" s="13"/>
      <c r="F54" s="10">
        <f t="shared" si="0"/>
        <v>0</v>
      </c>
    </row>
    <row r="55" spans="1:6" s="4" customFormat="1" ht="60" customHeight="1" x14ac:dyDescent="0.25">
      <c r="A55" s="12">
        <f t="shared" si="1"/>
        <v>29</v>
      </c>
      <c r="B55" s="8" t="s">
        <v>13</v>
      </c>
      <c r="C55" s="9" t="s">
        <v>11</v>
      </c>
      <c r="D55" s="9">
        <v>1</v>
      </c>
      <c r="E55" s="13"/>
      <c r="F55" s="10">
        <f t="shared" si="0"/>
        <v>0</v>
      </c>
    </row>
    <row r="56" spans="1:6" s="4" customFormat="1" ht="73.5" customHeight="1" x14ac:dyDescent="0.25">
      <c r="A56" s="12">
        <f t="shared" si="1"/>
        <v>30</v>
      </c>
      <c r="B56" s="8" t="s">
        <v>12</v>
      </c>
      <c r="C56" s="9" t="s">
        <v>11</v>
      </c>
      <c r="D56" s="9">
        <v>1</v>
      </c>
      <c r="E56" s="13"/>
      <c r="F56" s="10">
        <f t="shared" si="0"/>
        <v>0</v>
      </c>
    </row>
    <row r="57" spans="1:6" s="4" customFormat="1" ht="76.5" customHeight="1" x14ac:dyDescent="0.25">
      <c r="A57" s="12">
        <f t="shared" si="1"/>
        <v>31</v>
      </c>
      <c r="B57" s="8" t="s">
        <v>10</v>
      </c>
      <c r="C57" s="9" t="s">
        <v>7</v>
      </c>
      <c r="D57" s="9">
        <v>18</v>
      </c>
      <c r="E57" s="13"/>
      <c r="F57" s="10">
        <f t="shared" si="0"/>
        <v>0</v>
      </c>
    </row>
    <row r="58" spans="1:6" s="4" customFormat="1" ht="90" customHeight="1" x14ac:dyDescent="0.25">
      <c r="A58" s="12">
        <f t="shared" si="1"/>
        <v>32</v>
      </c>
      <c r="B58" s="8" t="s">
        <v>9</v>
      </c>
      <c r="C58" s="9" t="s">
        <v>7</v>
      </c>
      <c r="D58" s="9">
        <v>5</v>
      </c>
      <c r="E58" s="13"/>
      <c r="F58" s="10">
        <f t="shared" si="0"/>
        <v>0</v>
      </c>
    </row>
    <row r="59" spans="1:6" s="3" customFormat="1" ht="90" customHeight="1" x14ac:dyDescent="0.25">
      <c r="A59" s="12">
        <f t="shared" si="1"/>
        <v>33</v>
      </c>
      <c r="B59" s="11" t="s">
        <v>8</v>
      </c>
      <c r="C59" s="9" t="s">
        <v>7</v>
      </c>
      <c r="D59" s="9">
        <v>150</v>
      </c>
      <c r="E59" s="13"/>
      <c r="F59" s="10">
        <f t="shared" si="0"/>
        <v>0</v>
      </c>
    </row>
    <row r="60" spans="1:6" s="3" customFormat="1" ht="165" x14ac:dyDescent="0.25">
      <c r="A60" s="12">
        <f t="shared" si="1"/>
        <v>34</v>
      </c>
      <c r="B60" s="11" t="s">
        <v>6</v>
      </c>
      <c r="C60" s="9" t="s">
        <v>5</v>
      </c>
      <c r="D60" s="9">
        <v>1</v>
      </c>
      <c r="E60" s="13">
        <v>100</v>
      </c>
      <c r="F60" s="10">
        <f t="shared" si="0"/>
        <v>100</v>
      </c>
    </row>
    <row r="61" spans="1:6" ht="19.5" customHeight="1" x14ac:dyDescent="0.25">
      <c r="C61" s="18" t="s">
        <v>4</v>
      </c>
      <c r="D61" s="19"/>
      <c r="E61" s="6"/>
      <c r="F61" s="20">
        <f>SUM(F27:F60)</f>
        <v>100</v>
      </c>
    </row>
    <row r="62" spans="1:6" ht="19.5" customHeight="1" x14ac:dyDescent="0.25">
      <c r="C62" s="18" t="s">
        <v>3</v>
      </c>
      <c r="D62" s="19"/>
      <c r="E62" s="6"/>
      <c r="F62" s="20">
        <f>F61*25%</f>
        <v>25</v>
      </c>
    </row>
    <row r="63" spans="1:6" ht="19.5" customHeight="1" x14ac:dyDescent="0.25">
      <c r="C63" s="18" t="s">
        <v>2</v>
      </c>
      <c r="D63" s="19"/>
      <c r="E63" s="6"/>
      <c r="F63" s="20">
        <f>F61+F62</f>
        <v>125</v>
      </c>
    </row>
    <row r="64" spans="1:6" x14ac:dyDescent="0.25">
      <c r="A64" s="14"/>
      <c r="B64" s="14"/>
      <c r="C64" s="14"/>
      <c r="D64" s="14"/>
      <c r="E64" s="15"/>
      <c r="F64" s="14"/>
    </row>
    <row r="65" spans="1:6" s="2" customFormat="1" x14ac:dyDescent="0.25">
      <c r="A65" s="16"/>
      <c r="B65" s="16" t="s">
        <v>1</v>
      </c>
      <c r="C65" s="16"/>
      <c r="D65" s="16"/>
      <c r="E65" s="17" t="s">
        <v>0</v>
      </c>
      <c r="F65" s="16"/>
    </row>
    <row r="66" spans="1:6" s="2" customFormat="1" x14ac:dyDescent="0.25">
      <c r="A66" s="16"/>
      <c r="B66" s="16"/>
      <c r="C66" s="16"/>
      <c r="D66" s="16"/>
      <c r="E66" s="17"/>
      <c r="F66" s="16"/>
    </row>
    <row r="67" spans="1:6" x14ac:dyDescent="0.25">
      <c r="A67" s="14"/>
      <c r="B67" s="14"/>
      <c r="C67" s="14"/>
      <c r="D67" s="14"/>
      <c r="E67" s="15"/>
      <c r="F67" s="14"/>
    </row>
    <row r="68" spans="1:6" x14ac:dyDescent="0.25">
      <c r="A68" s="14"/>
      <c r="B68" s="14"/>
      <c r="C68" s="14"/>
      <c r="D68" s="14"/>
      <c r="E68" s="15"/>
      <c r="F68" s="14"/>
    </row>
  </sheetData>
  <sheetProtection password="DD2E" sheet="1" objects="1" scenarios="1"/>
  <pageMargins left="0.99" right="0.70866141732283472" top="0.74803149606299213" bottom="0.62992125984251968" header="0.31496062992125984" footer="0.23622047244094491"/>
  <pageSetup paperSize="9" scale="9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Ponudbeni troškovnik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Ibriks Goran</dc:creator>
  <cp:lastModifiedBy>Ibriks Goran</cp:lastModifiedBy>
  <cp:lastPrinted>2018-04-25T08:54:06Z</cp:lastPrinted>
  <dcterms:created xsi:type="dcterms:W3CDTF">2018-04-25T08:38:00Z</dcterms:created>
  <dcterms:modified xsi:type="dcterms:W3CDTF">2018-04-27T12:58:31Z</dcterms:modified>
</cp:coreProperties>
</file>