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briks_goran\Documents\2018\Predmeti u 2018\Bagatelna nabava\19-ev40-prazni stanovi Mladen Ilić\"/>
    </mc:Choice>
  </mc:AlternateContent>
  <bookViews>
    <workbookView xWindow="0" yWindow="0" windowWidth="28800" windowHeight="12135"/>
  </bookViews>
  <sheets>
    <sheet name="Ponudbeni troškovnik" sheetId="1" r:id="rId1"/>
  </sheets>
  <calcPr calcId="152511"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3" i="1" l="1"/>
  <c r="F134" i="1"/>
  <c r="F135" i="1"/>
  <c r="F136" i="1"/>
  <c r="F79" i="1" l="1"/>
  <c r="F80" i="1"/>
  <c r="F81" i="1"/>
  <c r="F82" i="1"/>
  <c r="F83" i="1"/>
  <c r="F84" i="1"/>
  <c r="F85" i="1"/>
  <c r="F86" i="1"/>
  <c r="F87" i="1"/>
  <c r="F88" i="1"/>
  <c r="F89" i="1"/>
  <c r="F90" i="1"/>
  <c r="F91" i="1"/>
  <c r="F92" i="1"/>
  <c r="F93" i="1"/>
  <c r="F94" i="1"/>
  <c r="F95" i="1"/>
  <c r="F96" i="1"/>
  <c r="F97" i="1"/>
  <c r="F98"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7" i="1"/>
  <c r="F58" i="1"/>
  <c r="F59" i="1"/>
  <c r="F60" i="1"/>
  <c r="F61" i="1"/>
  <c r="F62" i="1"/>
  <c r="F63" i="1"/>
  <c r="F64" i="1"/>
  <c r="F65" i="1"/>
  <c r="F66" i="1"/>
  <c r="F67" i="1"/>
  <c r="F68" i="1"/>
  <c r="F69" i="1"/>
  <c r="F70" i="1"/>
  <c r="F15" i="1"/>
  <c r="F78"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7" i="1"/>
  <c r="F100" i="1" l="1"/>
  <c r="F144" i="1" s="1"/>
  <c r="F72" i="1"/>
  <c r="F143" i="1" s="1"/>
  <c r="F139" i="1"/>
  <c r="F145" i="1" s="1"/>
  <c r="F147" i="1" l="1"/>
  <c r="F148" i="1" s="1"/>
  <c r="F149" i="1" s="1"/>
</calcChain>
</file>

<file path=xl/sharedStrings.xml><?xml version="1.0" encoding="utf-8"?>
<sst xmlns="http://schemas.openxmlformats.org/spreadsheetml/2006/main" count="364" uniqueCount="177">
  <si>
    <t>Ponuditelj:</t>
  </si>
  <si>
    <t>SVEUKUPNO:</t>
  </si>
  <si>
    <t>PDV 25%</t>
  </si>
  <si>
    <t>Ukupno:</t>
  </si>
  <si>
    <t>Branimira Markovića 9 (stan br. 14)</t>
  </si>
  <si>
    <t>Meštrovićeva 32 (stan br. 14)</t>
  </si>
  <si>
    <t>Ivana Dežmana 1 (stan br. 14)</t>
  </si>
  <si>
    <t>R E K A P I T U L A C I J A</t>
  </si>
  <si>
    <t>kompl</t>
  </si>
  <si>
    <t xml:space="preserve">Zaštita poda kartonom i PVC folijom za vrijeme izvođenja radova.Završno čišćenje zidnih i podnih pločica, parketa, stolarije, utičnica i prekidača, nakon završetka svih radova.Obračun stavke u kompletu. </t>
  </si>
  <si>
    <t>27</t>
  </si>
  <si>
    <t>dovratnik unutarnjih i ulaznih vrata (vrata standardnih dimenzija: 71,81,91,111 /205 cm)</t>
  </si>
  <si>
    <t>d</t>
  </si>
  <si>
    <t>jednokrilna balkonska vrata 90/220 cm s roletom</t>
  </si>
  <si>
    <t>c</t>
  </si>
  <si>
    <t>jednokrilni prozor 100/140 cm s roletom</t>
  </si>
  <si>
    <t>b</t>
  </si>
  <si>
    <t>jednokrilni prozor 120/140 cm s roletom</t>
  </si>
  <si>
    <t>a</t>
  </si>
  <si>
    <t xml:space="preserve">Ličenje postojeće drvene stolarije (otklopno/zaokretni prozori i balkonska vrata). Liče se prozori u sobi te prozor i balkonska vrata loggie (krila, doprozornici, dovratnici, pokrivne lajsne, rolo kutije, klupčice), kao i dovratnici unutarnjih i ulaznih vrata. Uključeno manje mjestimično struganje oštećene boje, impregnacija, kitanje, temeljni premaz, dvokratno ličenje lakbojom (bijela, polumat). Obračun po kompletu otvora  </t>
  </si>
  <si>
    <t>26</t>
  </si>
  <si>
    <t>m2</t>
  </si>
  <si>
    <t xml:space="preserve">Ličenje zidova i stropova. U sobi i kupaonici je na većem dijelu stropa oštećen i otpao glet, a vidljive su i žute mrlje, tragovi starog propuštanja vode, tako da treba predvidjeti veći obim radova struganja, gletanja, te izoliranja mrlja, prije završnog ličenja. Ovo je naročito prisutno u sobi i kupaonici.Uključeno: struganje, bandažiranje na pozicijama manjih pukotinica, gletanje, impregnacija, izolacija mrlja, te završno dvokratno ličenje, odnosno ličenje do pune pokrivenosti površine - bijelom disperzivnom bojom. </t>
  </si>
  <si>
    <t>25</t>
  </si>
  <si>
    <t>Fiksiranje i učvršćivanje kade po cijelom opsegu, izvedba stabilnog postolja. Obziđivanje siporeks blokovima. Obračun po kompletu</t>
  </si>
  <si>
    <t>24</t>
  </si>
  <si>
    <t xml:space="preserve">kom </t>
  </si>
  <si>
    <t>Dobava i ugradba niklovanih revizijskih vratašca za kadu.</t>
  </si>
  <si>
    <t>23</t>
  </si>
  <si>
    <t>kom</t>
  </si>
  <si>
    <t>Demontaža oštećene utičnice, te dobava i montaža nove</t>
  </si>
  <si>
    <t>22</t>
  </si>
  <si>
    <t xml:space="preserve">Dobava i ugradba kompleta grla s žaruljom na stropu prostorije. Uključena demontaža i odvoz postojećeg rasvjetnog tijela (ukoliko je na određenoj poziciji montirano) </t>
  </si>
  <si>
    <t>21</t>
  </si>
  <si>
    <t>Dobava i montaža sifona za perilicu</t>
  </si>
  <si>
    <t>20</t>
  </si>
  <si>
    <t>Dobava i montaža slavine za perilicu</t>
  </si>
  <si>
    <t>19</t>
  </si>
  <si>
    <t>Dobava i montaža jednoručne mješalice za umivaonik. Uključene fleksibilne cijevi. Sve komplet u funkciji.</t>
  </si>
  <si>
    <t>18</t>
  </si>
  <si>
    <t xml:space="preserve">Dobava i montaža jednoručne mješalice za kadu (izljev i tušilica) </t>
  </si>
  <si>
    <t>17</t>
  </si>
  <si>
    <t xml:space="preserve">Dobava i ugradba PVC daske za WC školjku.  </t>
  </si>
  <si>
    <t>16</t>
  </si>
  <si>
    <t xml:space="preserve">Dobava i ugradba bijele keramičke WC školjke. Uključeno spajanje na sustav odvoda. Sve komplet u funkciji. </t>
  </si>
  <si>
    <t>15</t>
  </si>
  <si>
    <t xml:space="preserve">Dobava i ugradba kutnog ventila </t>
  </si>
  <si>
    <t>14</t>
  </si>
  <si>
    <t>Dobava i montaža niskomontažnog vodokotlića, fleksibilne i ispirne cijevi, te manžete. Sve komplet u funkciji.</t>
  </si>
  <si>
    <t>13</t>
  </si>
  <si>
    <t xml:space="preserve">Dobava i montaža ležeće kade od sanitar akrila, u bijeloj boji, dužine 160 cm. Uključena izljevno preljevna garnitura. Sve komplet u funkciji. </t>
  </si>
  <si>
    <t>12</t>
  </si>
  <si>
    <t xml:space="preserve">Dobava i montaža bijelog keramičkog umivaonika širine 51 cmog.Uključen sifon, ovjesni pribor. Sve komplet u funkciji. </t>
  </si>
  <si>
    <t>11</t>
  </si>
  <si>
    <t xml:space="preserve">Dobava i montaža električnog bojlera od 80 L. Uključene fleksibilne cijevi, sigurnosni ventil, ovjesni pribor, spajanje na elektroinstalaciju. Sve komplet u funkciji. </t>
  </si>
  <si>
    <t>10</t>
  </si>
  <si>
    <t>Dobava i postava zidnih keramičkih pločica prve klase ljepljenjem fleksibilnim ljepilom na prethodno pripremljenu podlogu. Pločice po izboru investitora. Fugiranje vodonepropusnom fleksibilnom masom za fugiranje (fuga 3 mm). Uključeni tipski PVC profili na vanjskim bridovima.</t>
  </si>
  <si>
    <t>9</t>
  </si>
  <si>
    <t xml:space="preserve">Dobava i postava podnih keramičkih pločica prve klase ljepljenjem fleksibilnim ljepilom na prethodno pripremljenu podlogu. Pločice po izboru investitora. Fugiranje vodonepropusnom fleksibilnom masom za fugiranje (fuga 3 mm).  </t>
  </si>
  <si>
    <t>8</t>
  </si>
  <si>
    <t>m'</t>
  </si>
  <si>
    <t>Dobava i ugradba prijelaznog mesinganog profila na spoju laminat poda i keramike</t>
  </si>
  <si>
    <t>7</t>
  </si>
  <si>
    <t>Dobava i ugradba kutne letvice za laminat</t>
  </si>
  <si>
    <t>6</t>
  </si>
  <si>
    <t xml:space="preserve">Dobava i polaganje laminat poda, klase 32, debljine 8 mm . Tzv. UNICLIC sistem (imitacija parketa). Uključena dobava i montaža podloge od tipske spužvice debljine 8 mm </t>
  </si>
  <si>
    <t>5</t>
  </si>
  <si>
    <t>Demontaža parketa u sobi u kompletu s kutnim letvicama. Iznošenje i odvoz otpada na deponij podnih i zidnih keramičkih pločica. Čišćenje i priprema podloge za polaganje laminata.</t>
  </si>
  <si>
    <t>4</t>
  </si>
  <si>
    <t>Priprema podloge prije polaganja zidnih i podnih keramičkih pločica. Uključeno izravnavanje reparatur masom uz prethodnu impregnaciju, otučenje žbuke na dijelovima gdje je ista dotrajala, žbukanje reparaturnim mortom u debljini sloja do 3 cm. Obračun stavke po m2 pripremljene podloge</t>
  </si>
  <si>
    <t>3</t>
  </si>
  <si>
    <t xml:space="preserve">Demontaža podnih i zidnih keramičkih pločica. Iznošenje i odvoz šute na deponij. </t>
  </si>
  <si>
    <t>2</t>
  </si>
  <si>
    <t xml:space="preserve">Demontaža postojeće sanitarne opreme u kompletu s pripadajućim armaturama i sifonima. Demontaža postojeće kuhinjske opreme. Iznošenje, utovar i odvoz na deponij. (1.komplet vodokotlić, 2.komplet Wc školjka, 3. komplet električni bojler 80L, 4. komplet  ležeća kada i slavina 5. komplet umivaonik 6. komplet sva sanitarna galanterija u kupaonici (držači sapuna,ogledala,police) 7. komplet sudoper s malim protočnim bojlerom. 8. komplet zidni ormarić za posuđe. 9.komplet drvena stalaža u izbi). Obračun stavke po kompletu (9 kompl.) </t>
  </si>
  <si>
    <t>1</t>
  </si>
  <si>
    <t>ukupno</t>
  </si>
  <si>
    <t>jed.cijena</t>
  </si>
  <si>
    <t>kol.</t>
  </si>
  <si>
    <t>j.mjere</t>
  </si>
  <si>
    <t xml:space="preserve">Zaštita poda kartonom i PVC folijom za vrijeme izvođenja radova. Završno čišćenje zidnih i podnih pločica Čišćenje sanitarne opreme dezinfekcijskim sredstvom. Čišćenje parketa  parketa, stolarije, utičnica i prekidača, nakon završetka svih radova.Obračun stavke u kompletu. </t>
  </si>
  <si>
    <t xml:space="preserve">Popravak postojećih drvenih prozora i balkonskih vrata, s otklopno/zaokretnim otvaranjem. Blanjanje krila kako ne bi zapinjala i strugala po štoku. Popravak i štelanje okova. Štelanje na poziciji ventus otvaranja. Podmazivanje getribe. Pripasivanje i dovođenje u funkcionalno stanje. Obračun po po kompletu prozora/vrata </t>
  </si>
  <si>
    <t xml:space="preserve">Popravak postojećih drvenih grilja. Blanjanje krila kako ne bi zapinjala i strugala po štoku. Popravak i štelanje okova (problem s donjim i gornjim kačenjem). Po potrebi i zamjena dijela okova. Pripasivanje i dovođenje u funkcionalno stanje. Obračun po kompletu grilje. </t>
  </si>
  <si>
    <t xml:space="preserve">Ličenje zidova i stropova (koji su u vrlo dobrom stanju). Uključeno: pranje, mjestimično struganje, brušenje, bandažiranje mrežicom na pozicijama manjih pukotinica, gletanje, impregnacija, te završno dvokratno ličenje, odnosno ličenje do pune pokrivenosti površine - bijelom disperzivnom bojom. </t>
  </si>
  <si>
    <t>Dobava i ugradba niklovanih revizijskih vratašca za kadu, te vratašca niše s vodomjerom</t>
  </si>
  <si>
    <t xml:space="preserve">Ispitivanje elektroinstalacije od strane izvođača/ovlaštenog elektroinstalatera uz izradu pismene izjave o ispravnosti elektroinstalacije. Izrada natpisa i oznaka potrošača i strujnih krugova. Izrada jednopolne sheme. </t>
  </si>
  <si>
    <t xml:space="preserve">Dobava i ugradba kompleta grla s žaruljom na stropu prostorije. Uključena demontaža i odvoz postojećeg rasvjetnog tijela. </t>
  </si>
  <si>
    <t xml:space="preserve">Demontaža starog te dobava i postava novog sekundarnog razdjelnika za 24 TZ elementa, u  kompletu s automatskim osiguračima, stezaljkama N i P, Fidovom sklopkom 25/05A, visokoosjetilnom sklopkom za kupaonicu 25/003A, te mehaničkom zaštitom dodirnog napona. </t>
  </si>
  <si>
    <t>Zamjena oštećene utičnice - novom utičnicom</t>
  </si>
  <si>
    <t>Dobava i montaža sifona za umivaonik. Demontaža postojećeg sifona</t>
  </si>
  <si>
    <t xml:space="preserve">Dobava i ugradba bijele keramičke WC školjke, tip BALTIK. Uključena dobava i ugradba spojnog koljena i cijevi, odnosno spajanje na odvodnu vertikalu. Sve komplet u funkciji. </t>
  </si>
  <si>
    <t xml:space="preserve">Dobava i postava zidnih keramičkih pločica prve klase ljepljenjem fleksibilnim ljepilom na prethodno pripremljenu podlogu. Pločice po izboru investitora. Fugiranje vodonepropusnom fleksibilnom masom za fugiranje (fuga 3 mm). </t>
  </si>
  <si>
    <t xml:space="preserve">Demontaža podnih i zidnih keramičkih pločica. Pažljiva demontaža podnih pločica u dnu hodnika, te zidnih iznad kade. Iznošenje i odvoz šute na deponij. </t>
  </si>
  <si>
    <t xml:space="preserve">Demontaža postojeće sanitarne opreme u kompletu s pripadajućim armaturama i sifonima. Demontaža postojeće kuhinjske opreme. Iznošenje, utovar i odvoz na deponij. Demontira se:  vodokotlić, električni bojler 80L, slavina kade i kuhinjska slavina,drvena zaštitna obloga na zidu kuhinje i drvene letvice polica u izbi dimenzije 20/300 cm. Obračun stavke u kompletu </t>
  </si>
  <si>
    <t>47</t>
  </si>
  <si>
    <t>Čišćenje, strojno brušenje i poliranje poda od teraco pločica u kuhinji i hodniku. Uključeno prethodno skidanje i odvoz linoleuma u hodniku.</t>
  </si>
  <si>
    <t>46</t>
  </si>
  <si>
    <t>Zidarska obrada, zatvaranje niše nakon ugradbe ormarića s brojilom elektroinstalacije. Podziđivanje siporeksom. Dimenzije niše 40/120/23 cm. Predviđa se da ormarić zauzima polovicu visine. Uključeno gletanje i ravnanje u skladu s površinom zida hodnika. Zidarska obrada špalete nakon montaže novih ulaznih vrata dimenzije 100/220. Obračun po kompletu</t>
  </si>
  <si>
    <t>45</t>
  </si>
  <si>
    <t>Demontaža postojećih kvaka sa štitnicima, te dobava i montaža novog kompleta, na svim unutarnjim vratima</t>
  </si>
  <si>
    <t>44</t>
  </si>
  <si>
    <t>Ličenje vodilica roleta (sistem "na izbacivanje"). Demontaža žica za sušenje rublja, struganje stare boje, grundiranje,temeljni premaz, te dvokratno ličenje lakbojom za metal (polumat). Ton po izboru investitora. Obračun po kompletu vodilica</t>
  </si>
  <si>
    <t>43</t>
  </si>
  <si>
    <t>jednokrilni prozor izbe dim. 23/63 cm</t>
  </si>
  <si>
    <t>i</t>
  </si>
  <si>
    <t>ugrađeni drveni okvir ("dovratnik") u hodniku, dimenzije 100/220, razvijene širine 16 cm</t>
  </si>
  <si>
    <t>h</t>
  </si>
  <si>
    <t>jednokrilna NOVA ulazna puna vrata 100/220 cm. Debljina dovratnika 11 cm.</t>
  </si>
  <si>
    <t>g</t>
  </si>
  <si>
    <t>jednokrilna poluostakljena vrata 100/220 cm. Krilo ima četiri ostakljena polja dimenzije 62/32 cm. Do visine 60 cm od dna, vrata su puna. Debljina dovratnika 11 cm.</t>
  </si>
  <si>
    <t>f</t>
  </si>
  <si>
    <t>jednokrilna puna vrata 90/220 cm. Krilo je puno, s tri jednostavne uklade odijeljene horizontalnim tresom. Debljina dovratnika 11 cm.</t>
  </si>
  <si>
    <t>e</t>
  </si>
  <si>
    <t>jednokrilna puna vrata 90/220 cm. Krilo je puno, s dvije jednostavne uklade odijeljene horizontalnim tresom. Debljina dovratnika 11 cm.</t>
  </si>
  <si>
    <t>jednokrilna puna vrata 100/220 cm. Krilo je puno, s dvije jednostavne uklade odijeljene horizontalnim tresom. Debljina dovratnika 11 cm.</t>
  </si>
  <si>
    <t>drveni okvir (postojeći futer doprozornik) u sastavu kojeg je rolo kutija, drvena prozorska klupčica i drvena karniša. Ukupna dimenzija 160/185 cm (razvijena širina 23 cm).Dužina klupčice 140 cm. Razvijena širina klupčice 16 cm</t>
  </si>
  <si>
    <t>dvokrilni NOVI prozor 120/145</t>
  </si>
  <si>
    <t xml:space="preserve">Ličenje nove i postojeće drvene stolarije. Liče se prozori u sobi kupaonici i kuhinji; vrata kuhinje, sobe i kupaonice; ulazna vrata; prozor izbe. Liče se krila, doprozornici, dovratnici, pokrivne lajsne, rolo kutije, klupčice. kao i dovratnici unutarnjih i ulaznih vrata. Uključeno skidanje stare boje struganjem i paljenjem, impregnacija, kitanje, temeljni premaz, dvokratno ličenje lakbojom (polumat). Boja ulazna vrata je smeđa (čokolada), a sve ostalo je u bijeloj boji. Obračun po kompletu otvora  </t>
  </si>
  <si>
    <t>42</t>
  </si>
  <si>
    <t xml:space="preserve">Ličenje zidova i stropova, koji su u dosta dobrom stanju. Uključeno: struganje, bandažiranje na pozicijama manjih pukotinica, gletanje, impregnacija, izolacija mrlja antinikotinskom bojom ili sl., te završno dvokratno ličenje, odnosno ličenje do pune pokrivenosti površine - bijelom disperzivnom bojom. </t>
  </si>
  <si>
    <t>41</t>
  </si>
  <si>
    <t>Izrada, ugradba i pripasivanje ulaznih, punih, jednokrilnih vrata iz smrekovog masiva. Sve kompletno izvedeno sa dovratnikom i lakiranim pragom izvedenim od tvrdog drveta (hrast), opremljeno  spojnim materijalom, pokrivnim lajsnama,okovom, cilindrom, kvakom, štitnicima.                                                                       Vrata dimenzije 100/220 cm (dimenzije treba provjeriti na objektu i u odgovornosti su izvođača prilikom utvrđivanja proizvodnih mjera)</t>
  </si>
  <si>
    <t>40</t>
  </si>
  <si>
    <t xml:space="preserve">Izrada, fiksiranje i pripasavanje dvokrilnog prozora (krila i doprozornik) od jelove građe debljine krila 60 mm, dvostruko falcanog, opremljenog sa dvije brtvene gume i okovom koji omogućava otklopno i zaokretno otvaranje. Sve grundirano i ostakljeno IZO staklom 4-16-4 mm. Prozor se ugrađuje u postojeći drveni okvir (futer doprozornik), u sklopu kojega je i roleta. Ugrađuje se na vanjskoj poziciji, na mjestu skinutih krila starog prozora.  Uključena prethodna demontaža/piljenje svih starih šarki (4 kom po okviru). Uključena dobava i ugradba pokrivnih drvenih lajsni na svim spojevima s okvirom, i to s vanjske i unutarnje strane. Uključena ugradba PUR pjene, te silikoniranje na spojevima novog prozora i drvenog postojećeg okvira, kao i na vanjskim spojevima drvenog okvira i zida  
Prozor dimenzije 120/145 (dimenzije treba dodatno provjeriti na objektu i u odgovornosti su izvođača prilikom utvrđivanja proizvodnih mjera)                                                      </t>
  </si>
  <si>
    <t>39</t>
  </si>
  <si>
    <t xml:space="preserve">Pregled i manji popravak roleta. Na dvije pozicije vodilice treba podesiti da se u potpunosti mogu priljubiti uz prozor. Na jednoj poziciji treba popraviti stoper, kako bi se roleta zaustavila u željenoj poziciji. Obračun po kompletu roleta. </t>
  </si>
  <si>
    <t>38</t>
  </si>
  <si>
    <t>Prijava radova na elektroinstalaciji nadležnoj službi HEP-a. Ispitivanje elektroinstalacije u stanu u skladu s pravilnikom o niskonaponskim elektroinstalacijama, uz izdavanje nalaza, os strane ovlaštene tvrtke (pravne osobe). Izdavanje izjave ovlaštenog elektroinstalatera u skladu s protokolom HEP-a. Obračun po kompletu</t>
  </si>
  <si>
    <t>37</t>
  </si>
  <si>
    <t>Izrada novog izvoda elektroinstalacije rasvjete 3 x 1,5 mm2, komplet s prekidačem. Izvod do 10 m'. Uključeno štemanje šliceva za postavu vodiča, te zidarska obrada/zatvaranje šliceva nakon postave elektroinstalacije</t>
  </si>
  <si>
    <t>36</t>
  </si>
  <si>
    <t>Izrada novog izvoda elektroinstalacije snage 3 x 2,5 mm2, komplet s utičnicom. Izvod do 10 m'. Uključeno štemanje šliceva za postavu vodiča, te zidarska obrada/zatvaranje šliceva nakon postave elektroinstalacije</t>
  </si>
  <si>
    <t>35</t>
  </si>
  <si>
    <t>Demontaža starog te dobava i postava novog sekundarnog razdjelnika za 24 TZ elementa, u  kompletu s automatskim osiguračima, stezaljkama N i P, Fidovom sklopkom 25/05A, visokoosjetilnom sklopkom za kupaonicu 25/003A, te mehaničkom zaštitom dodirnog napona. Novi razdjelnik ugrađuje se na zidu, na poziciji iznad ormarića s brojilom. Sve komplet u funkciji.</t>
  </si>
  <si>
    <t>34</t>
  </si>
  <si>
    <t xml:space="preserve">Dobava i ugradba KPMO ormarića s bravom, po tipizaciji HEP-a, koji se ugrađuje u niši, nakon demontaže starog drvenog ormarića. KPMO dimenzija cca 40/46/20 cm u koji se montira brojilo elektroinstalacije. Uključena demontaža brojila,  te ponovna montaža istog u ormarić sa svim potrebnim prespajanjima. Obračun po kompletu  </t>
  </si>
  <si>
    <t>33</t>
  </si>
  <si>
    <t>32</t>
  </si>
  <si>
    <t>31</t>
  </si>
  <si>
    <t>Dobava i ugradba niklovane rozete za dimnjak.</t>
  </si>
  <si>
    <t>30</t>
  </si>
  <si>
    <t>29</t>
  </si>
  <si>
    <t>28</t>
  </si>
  <si>
    <t xml:space="preserve">Dobava i montaža tuš kade od sanitar akrila, u bijeloj boji, dimenzije 80/80 cm, dubine korita minimalno 7 cm. Uključena izljevna garnitura. Fiksiranje i učvršćivanje tuš kade po cijelom opsegu, izvedba stabilnog postolja. Obziđivanje siporeks blokovima. Silikoniranje svih spojeva nakon ugradbe keramičkih pločica. Obračun po kompletu.Sve komplet u funkciji. </t>
  </si>
  <si>
    <t xml:space="preserve">Dobava i montaža bijelog keramičkog umivaonika širine 51 cm.Uključen sifon, ovjesni pribor. Sve komplet u funkciji. </t>
  </si>
  <si>
    <t xml:space="preserve">Dobava i montaža električnog bojlera od 50 L. Uključene fleksibilne cijevi, sigurnosni ventil, ovjesni pribor, spajanje na elektroinstalaciju. Sve komplet u funkciji. </t>
  </si>
  <si>
    <t>Dobava i ugradba podnog top sifona u kompetu s rešetkom</t>
  </si>
  <si>
    <t>Izrada odvodne instalacije PVC cijevima FI 110mm                        
 komplet sa svim potrebnim fazonskim komadima. Uključeno štemanje šliceva za postavu instalacije, te zidarska obrada/zatvaranje šliceva nakon postave iste.</t>
  </si>
  <si>
    <t xml:space="preserve">Izrada odvodne instalacije PVC cijevima FI 50 mm, komplet sa svim potrebnim fazonskim komadima. Uključeno štemanje šliceva za postavu instalacije, te zidarska obrada/zatvaranje šliceva nakon postave iste.                           
 </t>
  </si>
  <si>
    <t>m</t>
  </si>
  <si>
    <t xml:space="preserve">Izrada odvodne instalacije PVC cijevima FI 32mm, komplet sa svim potrebnim fazonskim komadima. Uključeno štemanje šliceva za postavu instalacije, te zidarska obrada/zatvaranje šliceva nakon postave iste.                     
 </t>
  </si>
  <si>
    <t>Dobava i ugradba internog kontrolnog vodomjera u kompletu s kromiranom rozetom</t>
  </si>
  <si>
    <t xml:space="preserve">Dobava i ugradba propusnog ventila 1/2" </t>
  </si>
  <si>
    <t xml:space="preserve">Dobava i ugradba propusnog ventila 1" </t>
  </si>
  <si>
    <t xml:space="preserve">Dobava i ugradba kutnog ventila 1/2"-3/8" </t>
  </si>
  <si>
    <t>Montaža nove instalacije dovoda PPR cijevima FI 1/2" propisno izoliranih, sa utroškom SVIH potrebnih fazonskih komada. Uključeno spajanje na postojeću uzvodnicu zgrade uz utrošak potrebnog materijala (prefabrikacija i sl.).Uključeno štemanje šliceva za postavu instalacije, te zidarska obrada/zatvaranje šliceva nakon postave iste.</t>
  </si>
  <si>
    <t>Dobava i ugradba prijelaznog mesinganog profila na spoju parketa i teraco pločica, te na spoju kupaonice i hodnika.</t>
  </si>
  <si>
    <t xml:space="preserve">Dobava i ugradba kutne letvice za parket. Prije ugradbe, visinu letvice odabrati u dogovoru s nadzorom. </t>
  </si>
  <si>
    <t xml:space="preserve">Strojno višekratno struganje, brušenje, kitanje i lakiranje postojećeg bukovog parketa (dva premaza akrilnog laka s finim brušenjem između premaza). </t>
  </si>
  <si>
    <t>Demontaža kutnih letvica parketa u sobi. Iznošenje i odvoz otpada na deponij.</t>
  </si>
  <si>
    <t>Priprema podloge prije polaganja zidnih i podnih keramičkih pločica. Uključeno izravnavanje reparatur masom uz prethodnu impregnaciju, otučenje žbuke na dijelovima gdje je ista dotrajala, žbukanje reparaturnim mortom u debljini sloja do 3 cm. Uključena impregnacija, premazivanje teraco pločica prije nanašanja ljepila za keramiku. Obračun stavke po m2 pripremljene podloge</t>
  </si>
  <si>
    <t xml:space="preserve">Demontaža zidnih keramičkih pločica. Iznošenje i odvoz šute na deponij. </t>
  </si>
  <si>
    <t xml:space="preserve">Demontaža postojeće sanitarne opreme u kompletu s pripadajućim armaturama i sifonima. Demontaža postojeće instalacije dovoda i odvoda. Demontaža postojeće kuhinjske opreme. Iznošenje, utovar i odvoz na deponij. (1.komplet Wc školjka, 2. komplet plinski bojler s pripadajućom instalacijom,demontaža cijevi sve do pozicije iznad ulaza u stan, ukupno cca 10 m', demontaža fleksibilne cijevi priključka na dimovod 3. komplet  ležeća kada, izljevno preljevna garnitura i  slavina 4. komplet perilica rublja 5. komplet umivaonik i slavina 6. komplet postojeća dovodna instalacija od bakrenih nadžbuknih i pocinčanih podžbuknih cijevi, te odvodna instalacija od olovnih i PVC cijevi svih profila, s uključenim potrebnim štemanjem 7. komplet drvena stalaža u izbi) 8. komplet drveni ugradni ormarić u kojemu je smješteno brojilo elektroinstalacije i sekundarni razdjelnik). 9. komplet od šest krila drvenih prozora dimenzije 60/145 cm 10. komplet ulazna vrata s dovratnikom dim. 100/220 cm. Obračun stavke po kompletu (10 kompl.) </t>
  </si>
  <si>
    <t>s nadležnim službama HEP-a</t>
  </si>
  <si>
    <t xml:space="preserve">s tvrtkom ENERGO. Radove na elektroinstalaciji, ovlašteni elektroserviser mora izvoditi u suradnji </t>
  </si>
  <si>
    <t xml:space="preserve">Radove na plinskim instalacijama ovlašteni plinoinstalater mora izvoditi obavezno u suradnji </t>
  </si>
  <si>
    <t xml:space="preserve">materijal za izvedbu opisanih radova, kao i svi manipulativni troškovi, te troškovi prijevoza </t>
  </si>
  <si>
    <t>NAPOMENA: U svim stavkama troškovnika uključen je rad i sav potreban</t>
  </si>
  <si>
    <t>na adresama: Ivana Dežmana 1 (stan 14), Branimira Markovića 9 (stan 14), Meštrovićeva 32 (stan 14)</t>
  </si>
  <si>
    <t xml:space="preserve">za građevinsko obrtničke radove u praznim stanovima u vlasništvu Grada Rijeke </t>
  </si>
  <si>
    <t>TROŠKOVNIK</t>
  </si>
  <si>
    <t>A.</t>
  </si>
  <si>
    <t>B.</t>
  </si>
  <si>
    <t>C.</t>
  </si>
  <si>
    <t>Ukupno B. :</t>
  </si>
  <si>
    <t>Ukupno C. :</t>
  </si>
  <si>
    <t>Ukupno A. :</t>
  </si>
  <si>
    <t>Mjesto i datum:</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</si>
</sst>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charset val="238"/>
      <scheme val="minor"/>
    </font>
    <font>
      <b/>
      <sz val="11"/>
      <color theme="1"/>
      <name val="Calibri"/>
      <family val="2"/>
      <charset val="238"/>
      <scheme val="minor"/>
    </font>
    <font>
      <b/>
      <u/>
      <sz val="11"/>
      <color theme="1"/>
      <name val="Calibri"/>
      <family val="2"/>
      <charset val="238"/>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55">
    <xf numFmtId="0" fontId="0" fillId="0" borderId="0" xfId="0"/>
    <xf numFmtId="0" fontId="0" fillId="0" borderId="0" xfId="0" applyAlignment="1"/>
    <xf numFmtId="4" fontId="0" fillId="0" borderId="0" xfId="0" applyNumberFormat="1"/>
    <xf numFmtId="4" fontId="1" fillId="0" borderId="0" xfId="0" applyNumberFormat="1" applyFont="1" applyFill="1" applyBorder="1" applyAlignment="1" applyProtection="1">
      <alignment horizontal="center" vertical="center"/>
    </xf>
    <xf numFmtId="4" fontId="0" fillId="0" borderId="0" xfId="0" applyNumberFormat="1" applyFill="1" applyBorder="1" applyAlignment="1" applyProtection="1">
      <alignment horizontal="center" vertical="center"/>
    </xf>
    <xf numFmtId="0" fontId="0" fillId="0" borderId="1" xfId="0" applyBorder="1"/>
    <xf numFmtId="0" fontId="0" fillId="0" borderId="1" xfId="0" applyBorder="1" applyAlignment="1"/>
    <xf numFmtId="4" fontId="0" fillId="0" borderId="1" xfId="0" applyNumberFormat="1" applyFill="1" applyBorder="1" applyAlignment="1" applyProtection="1">
      <alignment horizontal="center" vertical="center"/>
    </xf>
    <xf numFmtId="0" fontId="1" fillId="0" borderId="0" xfId="0" applyFont="1"/>
    <xf numFmtId="4" fontId="0" fillId="0" borderId="0" xfId="0" applyNumberFormat="1" applyFill="1" applyBorder="1" applyAlignment="1" applyProtection="1">
      <alignment horizontal="left" wrapText="1"/>
    </xf>
    <xf numFmtId="4" fontId="0" fillId="0" borderId="2" xfId="0" applyNumberFormat="1"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4" fontId="0" fillId="0" borderId="2" xfId="0" applyNumberFormat="1" applyFill="1" applyBorder="1" applyAlignment="1" applyProtection="1">
      <alignment horizontal="center" vertical="center" wrapText="1"/>
    </xf>
    <xf numFmtId="49" fontId="0" fillId="0" borderId="2" xfId="0" applyNumberFormat="1" applyFill="1" applyBorder="1" applyAlignment="1" applyProtection="1">
      <alignment horizontal="center" vertical="top"/>
    </xf>
    <xf numFmtId="0" fontId="0" fillId="0" borderId="2" xfId="0" applyFill="1" applyBorder="1" applyAlignment="1" applyProtection="1">
      <alignment horizontal="center" vertical="center"/>
    </xf>
    <xf numFmtId="0" fontId="0" fillId="0" borderId="3" xfId="0" applyFont="1" applyFill="1" applyBorder="1" applyAlignment="1" applyProtection="1">
      <alignment horizontal="center" vertical="center" wrapText="1"/>
    </xf>
    <xf numFmtId="0" fontId="0" fillId="0" borderId="3" xfId="0"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0" fillId="0" borderId="0" xfId="0" applyFont="1" applyFill="1" applyBorder="1" applyAlignment="1" applyProtection="1">
      <alignment horizontal="left"/>
    </xf>
    <xf numFmtId="4" fontId="0" fillId="0" borderId="0" xfId="0" applyNumberFormat="1"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49" fontId="0" fillId="0" borderId="0" xfId="0" applyNumberFormat="1" applyFill="1" applyBorder="1" applyAlignment="1" applyProtection="1">
      <alignment horizontal="center" vertical="top"/>
    </xf>
    <xf numFmtId="0" fontId="0" fillId="0" borderId="4" xfId="0" applyFont="1" applyFill="1" applyBorder="1" applyAlignment="1" applyProtection="1">
      <alignment horizontal="center" vertical="center" wrapText="1"/>
    </xf>
    <xf numFmtId="0" fontId="0" fillId="0" borderId="4" xfId="0" applyFill="1" applyBorder="1" applyAlignment="1" applyProtection="1">
      <alignment horizontal="center" vertical="center"/>
    </xf>
    <xf numFmtId="0" fontId="0" fillId="0" borderId="0" xfId="0" applyBorder="1"/>
    <xf numFmtId="0" fontId="0" fillId="0" borderId="5" xfId="0" applyFill="1" applyBorder="1" applyAlignment="1" applyProtection="1">
      <alignment horizontal="center" vertical="center"/>
    </xf>
    <xf numFmtId="0" fontId="0" fillId="0" borderId="0" xfId="0" applyAlignment="1">
      <alignment horizontal="center"/>
    </xf>
    <xf numFmtId="0" fontId="0" fillId="0" borderId="0" xfId="0" applyFont="1" applyFill="1" applyBorder="1" applyProtection="1"/>
    <xf numFmtId="0" fontId="0" fillId="0" borderId="0" xfId="0" applyFont="1" applyFill="1" applyBorder="1" applyAlignment="1" applyProtection="1">
      <alignment wrapText="1"/>
    </xf>
    <xf numFmtId="0" fontId="1" fillId="0" borderId="0" xfId="0" applyFont="1" applyAlignment="1">
      <alignment horizontal="center" vertical="center"/>
    </xf>
    <xf numFmtId="0" fontId="0" fillId="0" borderId="2" xfId="0" applyFill="1" applyBorder="1" applyAlignment="1" applyProtection="1">
      <alignment horizontal="left" vertical="top" wrapText="1"/>
    </xf>
    <xf numFmtId="0" fontId="0" fillId="0" borderId="2" xfId="0" applyFont="1" applyFill="1" applyBorder="1" applyAlignment="1" applyProtection="1">
      <alignment horizontal="left" vertical="top" wrapText="1"/>
    </xf>
    <xf numFmtId="0" fontId="0" fillId="0" borderId="3" xfId="0" applyFill="1" applyBorder="1" applyAlignment="1" applyProtection="1">
      <alignment horizontal="left" vertical="top" wrapText="1"/>
    </xf>
    <xf numFmtId="0" fontId="0" fillId="0" borderId="3" xfId="0" applyFont="1" applyFill="1" applyBorder="1" applyAlignment="1" applyProtection="1">
      <alignment horizontal="left" vertical="top" wrapText="1"/>
    </xf>
    <xf numFmtId="0" fontId="0" fillId="0" borderId="5" xfId="0" applyFill="1" applyBorder="1" applyAlignment="1" applyProtection="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0" fillId="0" borderId="4"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1" xfId="0" applyBorder="1" applyAlignment="1">
      <alignment horizontal="left" vertical="top"/>
    </xf>
    <xf numFmtId="0" fontId="0" fillId="0" borderId="0" xfId="0" applyBorder="1" applyAlignment="1">
      <alignment horizontal="left" vertical="top"/>
    </xf>
    <xf numFmtId="0" fontId="2" fillId="0" borderId="0" xfId="0" applyFont="1" applyAlignment="1">
      <alignment horizontal="left" vertical="top"/>
    </xf>
    <xf numFmtId="0" fontId="1" fillId="0" borderId="0" xfId="0" applyFont="1" applyAlignment="1">
      <alignment horizontal="center"/>
    </xf>
    <xf numFmtId="4" fontId="1" fillId="0" borderId="0" xfId="0" applyNumberFormat="1" applyFont="1"/>
    <xf numFmtId="4" fontId="1" fillId="0" borderId="0" xfId="0" applyNumberFormat="1" applyFont="1" applyFill="1" applyBorder="1" applyAlignment="1" applyProtection="1">
      <alignment horizontal="center" vertical="center" wrapText="1"/>
    </xf>
    <xf numFmtId="0" fontId="1" fillId="0" borderId="1" xfId="0" applyFont="1" applyBorder="1"/>
    <xf numFmtId="4" fontId="0" fillId="2" borderId="2"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0" fillId="2" borderId="0" xfId="0" applyFill="1" applyAlignment="1" applyProtection="1">
      <alignment horizontal="left" vertical="top"/>
      <protection locked="0"/>
    </xf>
    <xf numFmtId="0" fontId="0" fillId="2" borderId="0" xfId="0" applyFill="1" applyBorder="1" applyProtection="1">
      <protection locked="0"/>
    </xf>
    <xf numFmtId="0" fontId="0" fillId="2" borderId="0" xfId="0" applyFill="1" applyBorder="1" applyAlignment="1" applyProtection="1">
      <alignment horizontal="left" vertical="top"/>
      <protection locked="0"/>
    </xf>
    <xf numFmtId="4" fontId="0" fillId="0" borderId="0" xfId="0" applyNumberFormat="1" applyFill="1" applyBorder="1" applyAlignment="1" applyProtection="1">
      <alignment horizontal="center" vertical="center"/>
    </xf>
    <xf numFmtId="4" fontId="0" fillId="0" borderId="6" xfId="0" applyNumberForma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4" fontId="0" fillId="0" borderId="8" xfId="0" applyNumberFormat="1"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72"/>
  <sheetViews>
    <sheetView showGridLines="0" tabSelected="1" zoomScaleNormal="100" zoomScaleSheetLayoutView="100" workbookViewId="0"/>
  </sheetViews>
  <sheetFormatPr defaultRowHeight="15" x14ac:dyDescent="0.25"/>
  <cols>
    <col min="1" max="1" width="3.5703125" style="24" customWidth="1"/>
    <col min="2" max="2" width="50.85546875" style="24" customWidth="1"/>
    <col min="3" max="3" width="9.85546875" style="24" customWidth="1"/>
    <col min="4" max="4" width="5.7109375" style="24" customWidth="1"/>
    <col min="5" max="5" width="9.28515625" style="24" customWidth="1"/>
    <col min="6" max="6" width="14" style="24" customWidth="1"/>
    <col min="7" max="16384" width="9.140625" style="24"/>
  </cols>
  <sheetData>
    <row r="1" spans="1:6" x14ac:dyDescent="0.25">
      <c r="A1"/>
      <c r="B1" s="42" t="s">
        <v>169</v>
      </c>
      <c r="C1"/>
      <c r="D1"/>
      <c r="E1"/>
      <c r="F1"/>
    </row>
    <row r="2" spans="1:6" x14ac:dyDescent="0.25">
      <c r="A2"/>
      <c r="B2" t="s">
        <v>168</v>
      </c>
      <c r="C2"/>
      <c r="D2"/>
      <c r="E2"/>
      <c r="F2"/>
    </row>
    <row r="3" spans="1:6" x14ac:dyDescent="0.25">
      <c r="A3"/>
      <c r="B3" t="s">
        <v>167</v>
      </c>
      <c r="C3"/>
      <c r="D3"/>
      <c r="E3"/>
      <c r="F3"/>
    </row>
    <row r="4" spans="1:6" x14ac:dyDescent="0.25">
      <c r="A4"/>
      <c r="B4" s="8"/>
      <c r="C4"/>
      <c r="D4"/>
      <c r="E4"/>
      <c r="F4"/>
    </row>
    <row r="5" spans="1:6" x14ac:dyDescent="0.25">
      <c r="A5"/>
      <c r="B5" t="s">
        <v>166</v>
      </c>
      <c r="C5"/>
      <c r="D5"/>
      <c r="E5"/>
      <c r="F5"/>
    </row>
    <row r="6" spans="1:6" x14ac:dyDescent="0.25">
      <c r="A6"/>
      <c r="B6" t="s">
        <v>165</v>
      </c>
      <c r="C6"/>
      <c r="D6"/>
      <c r="E6"/>
      <c r="F6"/>
    </row>
    <row r="7" spans="1:6" x14ac:dyDescent="0.25">
      <c r="A7"/>
      <c r="B7" t="s">
        <v>164</v>
      </c>
      <c r="C7"/>
      <c r="D7"/>
      <c r="E7"/>
      <c r="F7"/>
    </row>
    <row r="8" spans="1:6" x14ac:dyDescent="0.25">
      <c r="A8"/>
      <c r="B8" t="s">
        <v>163</v>
      </c>
      <c r="C8"/>
      <c r="D8"/>
      <c r="E8"/>
      <c r="F8"/>
    </row>
    <row r="9" spans="1:6" x14ac:dyDescent="0.25">
      <c r="A9"/>
      <c r="B9" t="s">
        <v>162</v>
      </c>
      <c r="C9"/>
      <c r="D9"/>
      <c r="E9"/>
      <c r="F9"/>
    </row>
    <row r="10" spans="1:6" ht="8.25" customHeight="1" x14ac:dyDescent="0.25">
      <c r="A10"/>
      <c r="B10"/>
      <c r="C10"/>
      <c r="D10"/>
      <c r="E10"/>
      <c r="F10"/>
    </row>
    <row r="11" spans="1:6" x14ac:dyDescent="0.25">
      <c r="A11"/>
      <c r="B11"/>
      <c r="C11"/>
      <c r="D11"/>
      <c r="E11"/>
      <c r="F11"/>
    </row>
    <row r="12" spans="1:6" x14ac:dyDescent="0.25">
      <c r="A12" s="29" t="s">
        <v>170</v>
      </c>
      <c r="B12" s="8" t="s">
        <v>6</v>
      </c>
      <c r="C12"/>
      <c r="D12"/>
      <c r="E12"/>
      <c r="F12"/>
    </row>
    <row r="13" spans="1:6" x14ac:dyDescent="0.25">
      <c r="A13"/>
      <c r="B13" s="8"/>
      <c r="C13"/>
      <c r="D13"/>
      <c r="E13"/>
      <c r="F13"/>
    </row>
    <row r="14" spans="1:6" ht="18.75" customHeight="1" x14ac:dyDescent="0.25">
      <c r="A14"/>
      <c r="B14"/>
      <c r="C14" s="26" t="s">
        <v>78</v>
      </c>
      <c r="D14" s="26" t="s">
        <v>77</v>
      </c>
      <c r="E14" s="26" t="s">
        <v>76</v>
      </c>
      <c r="F14" s="26" t="s">
        <v>75</v>
      </c>
    </row>
    <row r="15" spans="1:6" s="27" customFormat="1" ht="300" x14ac:dyDescent="0.25">
      <c r="A15" s="13" t="s">
        <v>74</v>
      </c>
      <c r="B15" s="30" t="s">
        <v>161</v>
      </c>
      <c r="C15" s="14" t="s">
        <v>8</v>
      </c>
      <c r="D15" s="11">
        <v>10</v>
      </c>
      <c r="E15" s="46"/>
      <c r="F15" s="10">
        <f>D15*E15</f>
        <v>0</v>
      </c>
    </row>
    <row r="16" spans="1:6" s="27" customFormat="1" ht="30" x14ac:dyDescent="0.25">
      <c r="A16" s="13" t="s">
        <v>72</v>
      </c>
      <c r="B16" s="30" t="s">
        <v>160</v>
      </c>
      <c r="C16" s="14" t="s">
        <v>21</v>
      </c>
      <c r="D16" s="11">
        <v>13</v>
      </c>
      <c r="E16" s="46"/>
      <c r="F16" s="10">
        <f t="shared" ref="F16:F70" si="0">D16*E16</f>
        <v>0</v>
      </c>
    </row>
    <row r="17" spans="1:6" s="27" customFormat="1" ht="120" x14ac:dyDescent="0.25">
      <c r="A17" s="13" t="s">
        <v>70</v>
      </c>
      <c r="B17" s="30" t="s">
        <v>159</v>
      </c>
      <c r="C17" s="14" t="s">
        <v>21</v>
      </c>
      <c r="D17" s="11">
        <v>20</v>
      </c>
      <c r="E17" s="46"/>
      <c r="F17" s="10">
        <f t="shared" si="0"/>
        <v>0</v>
      </c>
    </row>
    <row r="18" spans="1:6" s="27" customFormat="1" ht="30" x14ac:dyDescent="0.25">
      <c r="A18" s="13" t="s">
        <v>68</v>
      </c>
      <c r="B18" s="30" t="s">
        <v>158</v>
      </c>
      <c r="C18" s="14" t="s">
        <v>60</v>
      </c>
      <c r="D18" s="11">
        <v>16</v>
      </c>
      <c r="E18" s="46"/>
      <c r="F18" s="10">
        <f t="shared" si="0"/>
        <v>0</v>
      </c>
    </row>
    <row r="19" spans="1:6" s="27" customFormat="1" ht="45" x14ac:dyDescent="0.25">
      <c r="A19" s="13" t="s">
        <v>66</v>
      </c>
      <c r="B19" s="30" t="s">
        <v>157</v>
      </c>
      <c r="C19" s="14" t="s">
        <v>21</v>
      </c>
      <c r="D19" s="11">
        <v>16</v>
      </c>
      <c r="E19" s="46"/>
      <c r="F19" s="10">
        <f t="shared" si="0"/>
        <v>0</v>
      </c>
    </row>
    <row r="20" spans="1:6" s="27" customFormat="1" ht="45" x14ac:dyDescent="0.25">
      <c r="A20" s="13" t="s">
        <v>64</v>
      </c>
      <c r="B20" s="30" t="s">
        <v>156</v>
      </c>
      <c r="C20" s="14" t="s">
        <v>60</v>
      </c>
      <c r="D20" s="11">
        <v>16</v>
      </c>
      <c r="E20" s="46"/>
      <c r="F20" s="10">
        <f t="shared" si="0"/>
        <v>0</v>
      </c>
    </row>
    <row r="21" spans="1:6" s="27" customFormat="1" ht="45" x14ac:dyDescent="0.25">
      <c r="A21" s="13" t="s">
        <v>62</v>
      </c>
      <c r="B21" s="30" t="s">
        <v>155</v>
      </c>
      <c r="C21" s="14" t="s">
        <v>60</v>
      </c>
      <c r="D21" s="11">
        <v>2</v>
      </c>
      <c r="E21" s="46"/>
      <c r="F21" s="10">
        <f t="shared" si="0"/>
        <v>0</v>
      </c>
    </row>
    <row r="22" spans="1:6" s="27" customFormat="1" ht="105" x14ac:dyDescent="0.25">
      <c r="A22" s="13" t="s">
        <v>59</v>
      </c>
      <c r="B22" s="31" t="s">
        <v>154</v>
      </c>
      <c r="C22" s="14" t="s">
        <v>60</v>
      </c>
      <c r="D22" s="11">
        <v>18</v>
      </c>
      <c r="E22" s="46"/>
      <c r="F22" s="10">
        <f t="shared" si="0"/>
        <v>0</v>
      </c>
    </row>
    <row r="23" spans="1:6" s="27" customFormat="1" x14ac:dyDescent="0.25">
      <c r="A23" s="13" t="s">
        <v>57</v>
      </c>
      <c r="B23" s="30" t="s">
        <v>153</v>
      </c>
      <c r="C23" s="17" t="s">
        <v>29</v>
      </c>
      <c r="D23" s="11">
        <v>5</v>
      </c>
      <c r="E23" s="46"/>
      <c r="F23" s="10">
        <f t="shared" si="0"/>
        <v>0</v>
      </c>
    </row>
    <row r="24" spans="1:6" s="27" customFormat="1" x14ac:dyDescent="0.25">
      <c r="A24" s="13" t="s">
        <v>55</v>
      </c>
      <c r="B24" s="30" t="s">
        <v>152</v>
      </c>
      <c r="C24" s="17" t="s">
        <v>29</v>
      </c>
      <c r="D24" s="11">
        <v>1</v>
      </c>
      <c r="E24" s="46"/>
      <c r="F24" s="10">
        <f t="shared" si="0"/>
        <v>0</v>
      </c>
    </row>
    <row r="25" spans="1:6" s="27" customFormat="1" x14ac:dyDescent="0.25">
      <c r="A25" s="13" t="s">
        <v>53</v>
      </c>
      <c r="B25" s="30" t="s">
        <v>151</v>
      </c>
      <c r="C25" s="17" t="s">
        <v>26</v>
      </c>
      <c r="D25" s="11">
        <v>1</v>
      </c>
      <c r="E25" s="46"/>
      <c r="F25" s="10">
        <f t="shared" si="0"/>
        <v>0</v>
      </c>
    </row>
    <row r="26" spans="1:6" s="27" customFormat="1" ht="30" x14ac:dyDescent="0.25">
      <c r="A26" s="13" t="s">
        <v>51</v>
      </c>
      <c r="B26" s="30" t="s">
        <v>150</v>
      </c>
      <c r="C26" s="17" t="s">
        <v>29</v>
      </c>
      <c r="D26" s="11">
        <v>1</v>
      </c>
      <c r="E26" s="46"/>
      <c r="F26" s="10">
        <f t="shared" si="0"/>
        <v>0</v>
      </c>
    </row>
    <row r="27" spans="1:6" s="27" customFormat="1" ht="75" x14ac:dyDescent="0.25">
      <c r="A27" s="13" t="s">
        <v>49</v>
      </c>
      <c r="B27" s="31" t="s">
        <v>149</v>
      </c>
      <c r="C27" s="14" t="s">
        <v>148</v>
      </c>
      <c r="D27" s="11">
        <v>1</v>
      </c>
      <c r="E27" s="46"/>
      <c r="F27" s="10">
        <f t="shared" si="0"/>
        <v>0</v>
      </c>
    </row>
    <row r="28" spans="1:6" s="27" customFormat="1" ht="75" x14ac:dyDescent="0.25">
      <c r="A28" s="13" t="s">
        <v>47</v>
      </c>
      <c r="B28" s="31" t="s">
        <v>147</v>
      </c>
      <c r="C28" s="14" t="s">
        <v>60</v>
      </c>
      <c r="D28" s="11">
        <v>10</v>
      </c>
      <c r="E28" s="46"/>
      <c r="F28" s="10">
        <f t="shared" si="0"/>
        <v>0</v>
      </c>
    </row>
    <row r="29" spans="1:6" s="27" customFormat="1" ht="60" x14ac:dyDescent="0.25">
      <c r="A29" s="13" t="s">
        <v>45</v>
      </c>
      <c r="B29" s="31" t="s">
        <v>146</v>
      </c>
      <c r="C29" s="14" t="s">
        <v>60</v>
      </c>
      <c r="D29" s="11">
        <v>1</v>
      </c>
      <c r="E29" s="46"/>
      <c r="F29" s="10">
        <f t="shared" si="0"/>
        <v>0</v>
      </c>
    </row>
    <row r="30" spans="1:6" s="27" customFormat="1" ht="30" x14ac:dyDescent="0.25">
      <c r="A30" s="13" t="s">
        <v>43</v>
      </c>
      <c r="B30" s="31" t="s">
        <v>145</v>
      </c>
      <c r="C30" s="14" t="s">
        <v>29</v>
      </c>
      <c r="D30" s="11">
        <v>1</v>
      </c>
      <c r="E30" s="46"/>
      <c r="F30" s="10">
        <f t="shared" si="0"/>
        <v>0</v>
      </c>
    </row>
    <row r="31" spans="1:6" s="27" customFormat="1" ht="75" x14ac:dyDescent="0.25">
      <c r="A31" s="13" t="s">
        <v>41</v>
      </c>
      <c r="B31" s="30" t="s">
        <v>58</v>
      </c>
      <c r="C31" s="14" t="s">
        <v>21</v>
      </c>
      <c r="D31" s="11">
        <v>5</v>
      </c>
      <c r="E31" s="46"/>
      <c r="F31" s="10">
        <f t="shared" si="0"/>
        <v>0</v>
      </c>
    </row>
    <row r="32" spans="1:6" s="27" customFormat="1" ht="90" x14ac:dyDescent="0.25">
      <c r="A32" s="13" t="s">
        <v>39</v>
      </c>
      <c r="B32" s="30" t="s">
        <v>56</v>
      </c>
      <c r="C32" s="14" t="s">
        <v>21</v>
      </c>
      <c r="D32" s="11">
        <v>23</v>
      </c>
      <c r="E32" s="46"/>
      <c r="F32" s="10">
        <f t="shared" si="0"/>
        <v>0</v>
      </c>
    </row>
    <row r="33" spans="1:6" s="18" customFormat="1" ht="60" x14ac:dyDescent="0.25">
      <c r="A33" s="13" t="s">
        <v>37</v>
      </c>
      <c r="B33" s="30" t="s">
        <v>144</v>
      </c>
      <c r="C33" s="14" t="s">
        <v>29</v>
      </c>
      <c r="D33" s="11">
        <v>1</v>
      </c>
      <c r="E33" s="46"/>
      <c r="F33" s="10">
        <f t="shared" si="0"/>
        <v>0</v>
      </c>
    </row>
    <row r="34" spans="1:6" s="27" customFormat="1" ht="45" x14ac:dyDescent="0.25">
      <c r="A34" s="13" t="s">
        <v>35</v>
      </c>
      <c r="B34" s="30" t="s">
        <v>143</v>
      </c>
      <c r="C34" s="14" t="s">
        <v>29</v>
      </c>
      <c r="D34" s="11">
        <v>1</v>
      </c>
      <c r="E34" s="46"/>
      <c r="F34" s="10">
        <f t="shared" si="0"/>
        <v>0</v>
      </c>
    </row>
    <row r="35" spans="1:6" s="27" customFormat="1" ht="105" x14ac:dyDescent="0.25">
      <c r="A35" s="13" t="s">
        <v>33</v>
      </c>
      <c r="B35" s="30" t="s">
        <v>142</v>
      </c>
      <c r="C35" s="14" t="s">
        <v>29</v>
      </c>
      <c r="D35" s="11">
        <v>1</v>
      </c>
      <c r="E35" s="46"/>
      <c r="F35" s="10">
        <f t="shared" si="0"/>
        <v>0</v>
      </c>
    </row>
    <row r="36" spans="1:6" s="27" customFormat="1" ht="45" x14ac:dyDescent="0.25">
      <c r="A36" s="13" t="s">
        <v>31</v>
      </c>
      <c r="B36" s="30" t="s">
        <v>48</v>
      </c>
      <c r="C36" s="14" t="s">
        <v>29</v>
      </c>
      <c r="D36" s="11">
        <v>1</v>
      </c>
      <c r="E36" s="46"/>
      <c r="F36" s="10">
        <f t="shared" si="0"/>
        <v>0</v>
      </c>
    </row>
    <row r="37" spans="1:6" s="27" customFormat="1" ht="45" x14ac:dyDescent="0.25">
      <c r="A37" s="13" t="s">
        <v>28</v>
      </c>
      <c r="B37" s="30" t="s">
        <v>44</v>
      </c>
      <c r="C37" s="14" t="s">
        <v>29</v>
      </c>
      <c r="D37" s="11">
        <v>1</v>
      </c>
      <c r="E37" s="46"/>
      <c r="F37" s="10">
        <f t="shared" si="0"/>
        <v>0</v>
      </c>
    </row>
    <row r="38" spans="1:6" s="27" customFormat="1" x14ac:dyDescent="0.25">
      <c r="A38" s="13" t="s">
        <v>25</v>
      </c>
      <c r="B38" s="30" t="s">
        <v>42</v>
      </c>
      <c r="C38" s="14" t="s">
        <v>26</v>
      </c>
      <c r="D38" s="11">
        <v>1</v>
      </c>
      <c r="E38" s="46"/>
      <c r="F38" s="10">
        <f t="shared" si="0"/>
        <v>0</v>
      </c>
    </row>
    <row r="39" spans="1:6" s="27" customFormat="1" ht="30" x14ac:dyDescent="0.25">
      <c r="A39" s="13" t="s">
        <v>23</v>
      </c>
      <c r="B39" s="30" t="s">
        <v>40</v>
      </c>
      <c r="C39" s="14" t="s">
        <v>29</v>
      </c>
      <c r="D39" s="11">
        <v>1</v>
      </c>
      <c r="E39" s="46"/>
      <c r="F39" s="10">
        <f t="shared" si="0"/>
        <v>0</v>
      </c>
    </row>
    <row r="40" spans="1:6" s="27" customFormat="1" ht="30" x14ac:dyDescent="0.25">
      <c r="A40" s="13" t="s">
        <v>20</v>
      </c>
      <c r="B40" s="30" t="s">
        <v>38</v>
      </c>
      <c r="C40" s="14" t="s">
        <v>29</v>
      </c>
      <c r="D40" s="11">
        <v>1</v>
      </c>
      <c r="E40" s="46"/>
      <c r="F40" s="10">
        <f t="shared" si="0"/>
        <v>0</v>
      </c>
    </row>
    <row r="41" spans="1:6" s="27" customFormat="1" x14ac:dyDescent="0.25">
      <c r="A41" s="13" t="s">
        <v>10</v>
      </c>
      <c r="B41" s="30" t="s">
        <v>36</v>
      </c>
      <c r="C41" s="14" t="s">
        <v>29</v>
      </c>
      <c r="D41" s="11">
        <v>1</v>
      </c>
      <c r="E41" s="46"/>
      <c r="F41" s="10">
        <f t="shared" si="0"/>
        <v>0</v>
      </c>
    </row>
    <row r="42" spans="1:6" s="27" customFormat="1" x14ac:dyDescent="0.25">
      <c r="A42" s="13" t="s">
        <v>141</v>
      </c>
      <c r="B42" s="30" t="s">
        <v>34</v>
      </c>
      <c r="C42" s="14" t="s">
        <v>26</v>
      </c>
      <c r="D42" s="11">
        <v>1</v>
      </c>
      <c r="E42" s="46"/>
      <c r="F42" s="10">
        <f t="shared" si="0"/>
        <v>0</v>
      </c>
    </row>
    <row r="43" spans="1:6" s="27" customFormat="1" ht="30" x14ac:dyDescent="0.25">
      <c r="A43" s="13" t="s">
        <v>140</v>
      </c>
      <c r="B43" s="30" t="s">
        <v>27</v>
      </c>
      <c r="C43" s="14" t="s">
        <v>26</v>
      </c>
      <c r="D43" s="11">
        <v>1</v>
      </c>
      <c r="E43" s="46"/>
      <c r="F43" s="10">
        <f t="shared" si="0"/>
        <v>0</v>
      </c>
    </row>
    <row r="44" spans="1:6" s="27" customFormat="1" x14ac:dyDescent="0.25">
      <c r="A44" s="13" t="s">
        <v>139</v>
      </c>
      <c r="B44" s="30" t="s">
        <v>138</v>
      </c>
      <c r="C44" s="14" t="s">
        <v>29</v>
      </c>
      <c r="D44" s="11">
        <v>1</v>
      </c>
      <c r="E44" s="46"/>
      <c r="F44" s="10">
        <f t="shared" si="0"/>
        <v>0</v>
      </c>
    </row>
    <row r="45" spans="1:6" ht="60" x14ac:dyDescent="0.25">
      <c r="A45" s="13" t="s">
        <v>137</v>
      </c>
      <c r="B45" s="32" t="s">
        <v>32</v>
      </c>
      <c r="C45" s="16" t="s">
        <v>29</v>
      </c>
      <c r="D45" s="15">
        <v>4</v>
      </c>
      <c r="E45" s="46"/>
      <c r="F45" s="10">
        <f t="shared" si="0"/>
        <v>0</v>
      </c>
    </row>
    <row r="46" spans="1:6" s="27" customFormat="1" ht="30" x14ac:dyDescent="0.25">
      <c r="A46" s="13" t="s">
        <v>136</v>
      </c>
      <c r="B46" s="30" t="s">
        <v>30</v>
      </c>
      <c r="C46" s="14" t="s">
        <v>29</v>
      </c>
      <c r="D46" s="11">
        <v>4</v>
      </c>
      <c r="E46" s="46"/>
      <c r="F46" s="10">
        <f t="shared" si="0"/>
        <v>0</v>
      </c>
    </row>
    <row r="47" spans="1:6" s="27" customFormat="1" ht="105" x14ac:dyDescent="0.25">
      <c r="A47" s="13" t="s">
        <v>135</v>
      </c>
      <c r="B47" s="33" t="s">
        <v>134</v>
      </c>
      <c r="C47" s="14" t="s">
        <v>8</v>
      </c>
      <c r="D47" s="11">
        <v>1</v>
      </c>
      <c r="E47" s="46"/>
      <c r="F47" s="10">
        <f t="shared" si="0"/>
        <v>0</v>
      </c>
    </row>
    <row r="48" spans="1:6" ht="120" x14ac:dyDescent="0.25">
      <c r="A48" s="13" t="s">
        <v>133</v>
      </c>
      <c r="B48" s="34" t="s">
        <v>132</v>
      </c>
      <c r="C48" s="25" t="s">
        <v>29</v>
      </c>
      <c r="D48" s="25">
        <v>1</v>
      </c>
      <c r="E48" s="46"/>
      <c r="F48" s="10">
        <f t="shared" si="0"/>
        <v>0</v>
      </c>
    </row>
    <row r="49" spans="1:6" ht="75" x14ac:dyDescent="0.25">
      <c r="A49" s="13" t="s">
        <v>131</v>
      </c>
      <c r="B49" s="34" t="s">
        <v>130</v>
      </c>
      <c r="C49" s="25" t="s">
        <v>29</v>
      </c>
      <c r="D49" s="25">
        <v>12</v>
      </c>
      <c r="E49" s="46"/>
      <c r="F49" s="10">
        <f t="shared" si="0"/>
        <v>0</v>
      </c>
    </row>
    <row r="50" spans="1:6" ht="75" x14ac:dyDescent="0.25">
      <c r="A50" s="13" t="s">
        <v>129</v>
      </c>
      <c r="B50" s="34" t="s">
        <v>128</v>
      </c>
      <c r="C50" s="25" t="s">
        <v>29</v>
      </c>
      <c r="D50" s="25">
        <v>4</v>
      </c>
      <c r="E50" s="46"/>
      <c r="F50" s="10">
        <f t="shared" si="0"/>
        <v>0</v>
      </c>
    </row>
    <row r="51" spans="1:6" ht="90" x14ac:dyDescent="0.25">
      <c r="A51" s="13" t="s">
        <v>127</v>
      </c>
      <c r="B51" s="34" t="s">
        <v>126</v>
      </c>
      <c r="C51" s="25" t="s">
        <v>8</v>
      </c>
      <c r="D51" s="25">
        <v>1</v>
      </c>
      <c r="E51" s="46"/>
      <c r="F51" s="10">
        <f t="shared" si="0"/>
        <v>0</v>
      </c>
    </row>
    <row r="52" spans="1:6" ht="75" x14ac:dyDescent="0.25">
      <c r="A52" s="13" t="s">
        <v>125</v>
      </c>
      <c r="B52" s="34" t="s">
        <v>124</v>
      </c>
      <c r="C52" s="25" t="s">
        <v>8</v>
      </c>
      <c r="D52" s="25">
        <v>3</v>
      </c>
      <c r="E52" s="46"/>
      <c r="F52" s="10">
        <f t="shared" si="0"/>
        <v>0</v>
      </c>
    </row>
    <row r="53" spans="1:6" ht="285" x14ac:dyDescent="0.25">
      <c r="A53" s="13" t="s">
        <v>123</v>
      </c>
      <c r="B53" s="31" t="s">
        <v>122</v>
      </c>
      <c r="C53" s="25" t="s">
        <v>29</v>
      </c>
      <c r="D53" s="25">
        <v>3</v>
      </c>
      <c r="E53" s="46"/>
      <c r="F53" s="10">
        <f t="shared" si="0"/>
        <v>0</v>
      </c>
    </row>
    <row r="54" spans="1:6" ht="135" x14ac:dyDescent="0.25">
      <c r="A54" s="13" t="s">
        <v>121</v>
      </c>
      <c r="B54" s="31" t="s">
        <v>120</v>
      </c>
      <c r="C54" s="25" t="s">
        <v>29</v>
      </c>
      <c r="D54" s="25">
        <v>1</v>
      </c>
      <c r="E54" s="46"/>
      <c r="F54" s="10">
        <f t="shared" si="0"/>
        <v>0</v>
      </c>
    </row>
    <row r="55" spans="1:6" s="28" customFormat="1" ht="90" x14ac:dyDescent="0.25">
      <c r="A55" s="13" t="s">
        <v>119</v>
      </c>
      <c r="B55" s="30" t="s">
        <v>118</v>
      </c>
      <c r="C55" s="12" t="s">
        <v>21</v>
      </c>
      <c r="D55" s="11">
        <v>156</v>
      </c>
      <c r="E55" s="46"/>
      <c r="F55" s="10">
        <f t="shared" si="0"/>
        <v>0</v>
      </c>
    </row>
    <row r="56" spans="1:6" s="28" customFormat="1" ht="150" x14ac:dyDescent="0.25">
      <c r="A56" s="13" t="s">
        <v>117</v>
      </c>
      <c r="B56" s="30" t="s">
        <v>116</v>
      </c>
      <c r="C56" s="52"/>
      <c r="D56" s="53"/>
      <c r="E56" s="53"/>
      <c r="F56" s="54"/>
    </row>
    <row r="57" spans="1:6" s="28" customFormat="1" ht="20.25" customHeight="1" x14ac:dyDescent="0.25">
      <c r="A57" s="13" t="s">
        <v>18</v>
      </c>
      <c r="B57" s="30" t="s">
        <v>115</v>
      </c>
      <c r="C57" s="12" t="s">
        <v>8</v>
      </c>
      <c r="D57" s="11">
        <v>3</v>
      </c>
      <c r="E57" s="46"/>
      <c r="F57" s="10">
        <f t="shared" si="0"/>
        <v>0</v>
      </c>
    </row>
    <row r="58" spans="1:6" s="28" customFormat="1" ht="75" x14ac:dyDescent="0.25">
      <c r="A58" s="13" t="s">
        <v>16</v>
      </c>
      <c r="B58" s="30" t="s">
        <v>114</v>
      </c>
      <c r="C58" s="12" t="s">
        <v>8</v>
      </c>
      <c r="D58" s="11">
        <v>3</v>
      </c>
      <c r="E58" s="46"/>
      <c r="F58" s="10">
        <f t="shared" si="0"/>
        <v>0</v>
      </c>
    </row>
    <row r="59" spans="1:6" s="28" customFormat="1" ht="45" x14ac:dyDescent="0.25">
      <c r="A59" s="13" t="s">
        <v>14</v>
      </c>
      <c r="B59" s="30" t="s">
        <v>113</v>
      </c>
      <c r="C59" s="12" t="s">
        <v>8</v>
      </c>
      <c r="D59" s="11">
        <v>1</v>
      </c>
      <c r="E59" s="46"/>
      <c r="F59" s="10">
        <f t="shared" si="0"/>
        <v>0</v>
      </c>
    </row>
    <row r="60" spans="1:6" s="28" customFormat="1" ht="45" x14ac:dyDescent="0.25">
      <c r="A60" s="13" t="s">
        <v>12</v>
      </c>
      <c r="B60" s="30" t="s">
        <v>112</v>
      </c>
      <c r="C60" s="12" t="s">
        <v>8</v>
      </c>
      <c r="D60" s="11">
        <v>1</v>
      </c>
      <c r="E60" s="46"/>
      <c r="F60" s="10">
        <f t="shared" si="0"/>
        <v>0</v>
      </c>
    </row>
    <row r="61" spans="1:6" s="28" customFormat="1" ht="45" x14ac:dyDescent="0.25">
      <c r="A61" s="13" t="s">
        <v>111</v>
      </c>
      <c r="B61" s="30" t="s">
        <v>110</v>
      </c>
      <c r="C61" s="12" t="s">
        <v>8</v>
      </c>
      <c r="D61" s="11">
        <v>1</v>
      </c>
      <c r="E61" s="46"/>
      <c r="F61" s="10">
        <f t="shared" si="0"/>
        <v>0</v>
      </c>
    </row>
    <row r="62" spans="1:6" s="28" customFormat="1" ht="45" x14ac:dyDescent="0.25">
      <c r="A62" s="13" t="s">
        <v>109</v>
      </c>
      <c r="B62" s="30" t="s">
        <v>108</v>
      </c>
      <c r="C62" s="12" t="s">
        <v>8</v>
      </c>
      <c r="D62" s="11">
        <v>1</v>
      </c>
      <c r="E62" s="46"/>
      <c r="F62" s="10">
        <f t="shared" si="0"/>
        <v>0</v>
      </c>
    </row>
    <row r="63" spans="1:6" s="28" customFormat="1" ht="30" x14ac:dyDescent="0.25">
      <c r="A63" s="13" t="s">
        <v>107</v>
      </c>
      <c r="B63" s="30" t="s">
        <v>106</v>
      </c>
      <c r="C63" s="12" t="s">
        <v>8</v>
      </c>
      <c r="D63" s="11">
        <v>1</v>
      </c>
      <c r="E63" s="46"/>
      <c r="F63" s="10">
        <f t="shared" si="0"/>
        <v>0</v>
      </c>
    </row>
    <row r="64" spans="1:6" s="28" customFormat="1" ht="30" x14ac:dyDescent="0.25">
      <c r="A64" s="13" t="s">
        <v>105</v>
      </c>
      <c r="B64" s="30" t="s">
        <v>104</v>
      </c>
      <c r="C64" s="12" t="s">
        <v>8</v>
      </c>
      <c r="D64" s="11">
        <v>1</v>
      </c>
      <c r="E64" s="46"/>
      <c r="F64" s="10">
        <f t="shared" si="0"/>
        <v>0</v>
      </c>
    </row>
    <row r="65" spans="1:6" s="28" customFormat="1" x14ac:dyDescent="0.25">
      <c r="A65" s="13" t="s">
        <v>103</v>
      </c>
      <c r="B65" s="30" t="s">
        <v>102</v>
      </c>
      <c r="C65" s="12" t="s">
        <v>8</v>
      </c>
      <c r="D65" s="11">
        <v>1</v>
      </c>
      <c r="E65" s="46"/>
      <c r="F65" s="10">
        <f t="shared" si="0"/>
        <v>0</v>
      </c>
    </row>
    <row r="66" spans="1:6" s="28" customFormat="1" ht="75" x14ac:dyDescent="0.25">
      <c r="A66" s="13" t="s">
        <v>101</v>
      </c>
      <c r="B66" s="30" t="s">
        <v>100</v>
      </c>
      <c r="C66" s="12" t="s">
        <v>8</v>
      </c>
      <c r="D66" s="11">
        <v>3</v>
      </c>
      <c r="E66" s="46"/>
      <c r="F66" s="10">
        <f t="shared" si="0"/>
        <v>0</v>
      </c>
    </row>
    <row r="67" spans="1:6" s="28" customFormat="1" ht="30" x14ac:dyDescent="0.25">
      <c r="A67" s="13" t="s">
        <v>99</v>
      </c>
      <c r="B67" s="30" t="s">
        <v>98</v>
      </c>
      <c r="C67" s="12" t="s">
        <v>29</v>
      </c>
      <c r="D67" s="11">
        <v>3</v>
      </c>
      <c r="E67" s="46"/>
      <c r="F67" s="10">
        <f t="shared" si="0"/>
        <v>0</v>
      </c>
    </row>
    <row r="68" spans="1:6" s="28" customFormat="1" ht="105" x14ac:dyDescent="0.25">
      <c r="A68" s="13" t="s">
        <v>97</v>
      </c>
      <c r="B68" s="30" t="s">
        <v>96</v>
      </c>
      <c r="C68" s="12" t="s">
        <v>8</v>
      </c>
      <c r="D68" s="11">
        <v>2</v>
      </c>
      <c r="E68" s="46"/>
      <c r="F68" s="10">
        <f t="shared" si="0"/>
        <v>0</v>
      </c>
    </row>
    <row r="69" spans="1:6" s="28" customFormat="1" ht="45" x14ac:dyDescent="0.25">
      <c r="A69" s="13" t="s">
        <v>95</v>
      </c>
      <c r="B69" s="30" t="s">
        <v>94</v>
      </c>
      <c r="C69" s="12" t="s">
        <v>21</v>
      </c>
      <c r="D69" s="11">
        <v>14</v>
      </c>
      <c r="E69" s="46"/>
      <c r="F69" s="10">
        <f t="shared" si="0"/>
        <v>0</v>
      </c>
    </row>
    <row r="70" spans="1:6" s="28" customFormat="1" ht="60" x14ac:dyDescent="0.25">
      <c r="A70" s="13" t="s">
        <v>93</v>
      </c>
      <c r="B70" s="30" t="s">
        <v>9</v>
      </c>
      <c r="C70" s="12" t="s">
        <v>8</v>
      </c>
      <c r="D70" s="11">
        <v>1</v>
      </c>
      <c r="E70" s="46"/>
      <c r="F70" s="10">
        <f t="shared" si="0"/>
        <v>0</v>
      </c>
    </row>
    <row r="71" spans="1:6" ht="11.25" customHeight="1" x14ac:dyDescent="0.25">
      <c r="A71"/>
      <c r="B71" s="35"/>
      <c r="C71" s="9"/>
      <c r="D71" s="9"/>
      <c r="E71"/>
      <c r="F71"/>
    </row>
    <row r="72" spans="1:6" ht="18.75" customHeight="1" x14ac:dyDescent="0.25">
      <c r="A72"/>
      <c r="B72" s="35"/>
      <c r="C72" s="4" t="s">
        <v>175</v>
      </c>
      <c r="D72" s="1"/>
      <c r="E72" s="43"/>
      <c r="F72" s="43">
        <f>SUM(F15:F70)</f>
        <v>0</v>
      </c>
    </row>
    <row r="73" spans="1:6" x14ac:dyDescent="0.25">
      <c r="A73"/>
      <c r="B73" s="35"/>
      <c r="C73" s="4"/>
      <c r="D73" s="1"/>
      <c r="E73"/>
      <c r="F73"/>
    </row>
    <row r="74" spans="1:6" x14ac:dyDescent="0.25">
      <c r="A74"/>
      <c r="B74" s="35"/>
      <c r="C74" s="4"/>
      <c r="D74" s="1"/>
      <c r="E74"/>
      <c r="F74"/>
    </row>
    <row r="75" spans="1:6" x14ac:dyDescent="0.25">
      <c r="A75" s="29" t="s">
        <v>171</v>
      </c>
      <c r="B75" s="36" t="s">
        <v>5</v>
      </c>
      <c r="C75"/>
      <c r="D75"/>
      <c r="E75"/>
      <c r="F75"/>
    </row>
    <row r="76" spans="1:6" x14ac:dyDescent="0.25">
      <c r="A76"/>
      <c r="B76" s="36"/>
      <c r="C76"/>
      <c r="D76"/>
      <c r="E76"/>
      <c r="F76"/>
    </row>
    <row r="77" spans="1:6" x14ac:dyDescent="0.25">
      <c r="A77"/>
      <c r="B77" s="35"/>
      <c r="C77" t="s">
        <v>78</v>
      </c>
      <c r="D77" t="s">
        <v>77</v>
      </c>
      <c r="E77"/>
      <c r="F77" t="s">
        <v>75</v>
      </c>
    </row>
    <row r="78" spans="1:6" ht="105" x14ac:dyDescent="0.25">
      <c r="A78" s="13" t="s">
        <v>74</v>
      </c>
      <c r="B78" s="30" t="s">
        <v>92</v>
      </c>
      <c r="C78" s="14" t="s">
        <v>8</v>
      </c>
      <c r="D78" s="11">
        <v>1</v>
      </c>
      <c r="E78" s="46"/>
      <c r="F78" s="10">
        <f>D78*E78</f>
        <v>0</v>
      </c>
    </row>
    <row r="79" spans="1:6" ht="45" x14ac:dyDescent="0.25">
      <c r="A79" s="13" t="s">
        <v>72</v>
      </c>
      <c r="B79" s="30" t="s">
        <v>91</v>
      </c>
      <c r="C79" s="14" t="s">
        <v>21</v>
      </c>
      <c r="D79" s="11">
        <v>2</v>
      </c>
      <c r="E79" s="46"/>
      <c r="F79" s="10">
        <f t="shared" ref="F79:F98" si="1">D79*E79</f>
        <v>0</v>
      </c>
    </row>
    <row r="80" spans="1:6" ht="90" x14ac:dyDescent="0.25">
      <c r="A80" s="13" t="s">
        <v>70</v>
      </c>
      <c r="B80" s="30" t="s">
        <v>69</v>
      </c>
      <c r="C80" s="14" t="s">
        <v>21</v>
      </c>
      <c r="D80" s="11">
        <v>2</v>
      </c>
      <c r="E80" s="46"/>
      <c r="F80" s="10">
        <f t="shared" si="1"/>
        <v>0</v>
      </c>
    </row>
    <row r="81" spans="1:6" ht="75" x14ac:dyDescent="0.25">
      <c r="A81" s="13" t="s">
        <v>68</v>
      </c>
      <c r="B81" s="30" t="s">
        <v>58</v>
      </c>
      <c r="C81" s="14" t="s">
        <v>21</v>
      </c>
      <c r="D81" s="11">
        <v>1</v>
      </c>
      <c r="E81" s="46"/>
      <c r="F81" s="10">
        <f t="shared" si="1"/>
        <v>0</v>
      </c>
    </row>
    <row r="82" spans="1:6" ht="75" x14ac:dyDescent="0.25">
      <c r="A82" s="13" t="s">
        <v>66</v>
      </c>
      <c r="B82" s="30" t="s">
        <v>90</v>
      </c>
      <c r="C82" s="14" t="s">
        <v>21</v>
      </c>
      <c r="D82" s="11">
        <v>1</v>
      </c>
      <c r="E82" s="46"/>
      <c r="F82" s="10">
        <f t="shared" si="1"/>
        <v>0</v>
      </c>
    </row>
    <row r="83" spans="1:6" ht="60" x14ac:dyDescent="0.25">
      <c r="A83" s="13" t="s">
        <v>64</v>
      </c>
      <c r="B83" s="30" t="s">
        <v>54</v>
      </c>
      <c r="C83" s="14" t="s">
        <v>29</v>
      </c>
      <c r="D83" s="11">
        <v>1</v>
      </c>
      <c r="E83" s="46"/>
      <c r="F83" s="10">
        <f t="shared" si="1"/>
        <v>0</v>
      </c>
    </row>
    <row r="84" spans="1:6" ht="45" x14ac:dyDescent="0.25">
      <c r="A84" s="13" t="s">
        <v>62</v>
      </c>
      <c r="B84" s="30" t="s">
        <v>48</v>
      </c>
      <c r="C84" s="14" t="s">
        <v>29</v>
      </c>
      <c r="D84" s="11">
        <v>1</v>
      </c>
      <c r="E84" s="46"/>
      <c r="F84" s="10">
        <f t="shared" si="1"/>
        <v>0</v>
      </c>
    </row>
    <row r="85" spans="1:6" x14ac:dyDescent="0.25">
      <c r="A85" s="13" t="s">
        <v>59</v>
      </c>
      <c r="B85" s="30" t="s">
        <v>46</v>
      </c>
      <c r="C85" s="17" t="s">
        <v>29</v>
      </c>
      <c r="D85" s="11">
        <v>2</v>
      </c>
      <c r="E85" s="46"/>
      <c r="F85" s="10">
        <f t="shared" si="1"/>
        <v>0</v>
      </c>
    </row>
    <row r="86" spans="1:6" ht="60" x14ac:dyDescent="0.25">
      <c r="A86" s="13" t="s">
        <v>57</v>
      </c>
      <c r="B86" s="30" t="s">
        <v>89</v>
      </c>
      <c r="C86" s="14" t="s">
        <v>29</v>
      </c>
      <c r="D86" s="11">
        <v>1</v>
      </c>
      <c r="E86" s="46"/>
      <c r="F86" s="10">
        <f t="shared" si="1"/>
        <v>0</v>
      </c>
    </row>
    <row r="87" spans="1:6" x14ac:dyDescent="0.25">
      <c r="A87" s="13" t="s">
        <v>55</v>
      </c>
      <c r="B87" s="30" t="s">
        <v>42</v>
      </c>
      <c r="C87" s="14" t="s">
        <v>26</v>
      </c>
      <c r="D87" s="11">
        <v>1</v>
      </c>
      <c r="E87" s="46"/>
      <c r="F87" s="10">
        <f t="shared" si="1"/>
        <v>0</v>
      </c>
    </row>
    <row r="88" spans="1:6" ht="30" x14ac:dyDescent="0.25">
      <c r="A88" s="13" t="s">
        <v>53</v>
      </c>
      <c r="B88" s="30" t="s">
        <v>40</v>
      </c>
      <c r="C88" s="14" t="s">
        <v>29</v>
      </c>
      <c r="D88" s="11">
        <v>1</v>
      </c>
      <c r="E88" s="46"/>
      <c r="F88" s="10">
        <f t="shared" si="1"/>
        <v>0</v>
      </c>
    </row>
    <row r="89" spans="1:6" ht="30" x14ac:dyDescent="0.25">
      <c r="A89" s="13" t="s">
        <v>51</v>
      </c>
      <c r="B89" s="30" t="s">
        <v>88</v>
      </c>
      <c r="C89" s="14" t="s">
        <v>26</v>
      </c>
      <c r="D89" s="11">
        <v>1</v>
      </c>
      <c r="E89" s="46"/>
      <c r="F89" s="10">
        <f t="shared" si="1"/>
        <v>0</v>
      </c>
    </row>
    <row r="90" spans="1:6" x14ac:dyDescent="0.25">
      <c r="A90" s="13" t="s">
        <v>49</v>
      </c>
      <c r="B90" s="30" t="s">
        <v>87</v>
      </c>
      <c r="C90" s="14" t="s">
        <v>29</v>
      </c>
      <c r="D90" s="11">
        <v>2</v>
      </c>
      <c r="E90" s="46"/>
      <c r="F90" s="10">
        <f t="shared" si="1"/>
        <v>0</v>
      </c>
    </row>
    <row r="91" spans="1:6" ht="90" x14ac:dyDescent="0.25">
      <c r="A91" s="13" t="s">
        <v>47</v>
      </c>
      <c r="B91" s="34" t="s">
        <v>86</v>
      </c>
      <c r="C91" s="25" t="s">
        <v>29</v>
      </c>
      <c r="D91" s="25">
        <v>1</v>
      </c>
      <c r="E91" s="46"/>
      <c r="F91" s="10">
        <f t="shared" si="1"/>
        <v>0</v>
      </c>
    </row>
    <row r="92" spans="1:6" ht="45" x14ac:dyDescent="0.25">
      <c r="A92" s="13" t="s">
        <v>45</v>
      </c>
      <c r="B92" s="30" t="s">
        <v>85</v>
      </c>
      <c r="C92" s="14" t="s">
        <v>29</v>
      </c>
      <c r="D92" s="14">
        <v>8</v>
      </c>
      <c r="E92" s="46"/>
      <c r="F92" s="10">
        <f t="shared" si="1"/>
        <v>0</v>
      </c>
    </row>
    <row r="93" spans="1:6" ht="75" x14ac:dyDescent="0.25">
      <c r="A93" s="13" t="s">
        <v>43</v>
      </c>
      <c r="B93" s="30" t="s">
        <v>84</v>
      </c>
      <c r="C93" s="14" t="s">
        <v>8</v>
      </c>
      <c r="D93" s="14">
        <v>1</v>
      </c>
      <c r="E93" s="46"/>
      <c r="F93" s="10">
        <f t="shared" si="1"/>
        <v>0</v>
      </c>
    </row>
    <row r="94" spans="1:6" ht="30" x14ac:dyDescent="0.25">
      <c r="A94" s="13" t="s">
        <v>41</v>
      </c>
      <c r="B94" s="37" t="s">
        <v>83</v>
      </c>
      <c r="C94" s="23" t="s">
        <v>26</v>
      </c>
      <c r="D94" s="22">
        <v>2</v>
      </c>
      <c r="E94" s="46"/>
      <c r="F94" s="10">
        <f t="shared" si="1"/>
        <v>0</v>
      </c>
    </row>
    <row r="95" spans="1:6" ht="90" x14ac:dyDescent="0.25">
      <c r="A95" s="13" t="s">
        <v>39</v>
      </c>
      <c r="B95" s="30" t="s">
        <v>82</v>
      </c>
      <c r="C95" s="12" t="s">
        <v>21</v>
      </c>
      <c r="D95" s="11">
        <v>325</v>
      </c>
      <c r="E95" s="46"/>
      <c r="F95" s="10">
        <f t="shared" si="1"/>
        <v>0</v>
      </c>
    </row>
    <row r="96" spans="1:6" ht="90" x14ac:dyDescent="0.25">
      <c r="A96" s="13" t="s">
        <v>37</v>
      </c>
      <c r="B96" s="30" t="s">
        <v>81</v>
      </c>
      <c r="C96" s="12" t="s">
        <v>8</v>
      </c>
      <c r="D96" s="11">
        <v>2</v>
      </c>
      <c r="E96" s="46"/>
      <c r="F96" s="10">
        <f t="shared" si="1"/>
        <v>0</v>
      </c>
    </row>
    <row r="97" spans="1:6" ht="105" x14ac:dyDescent="0.25">
      <c r="A97" s="13" t="s">
        <v>35</v>
      </c>
      <c r="B97" s="30" t="s">
        <v>80</v>
      </c>
      <c r="C97" s="12" t="s">
        <v>8</v>
      </c>
      <c r="D97" s="11">
        <v>1</v>
      </c>
      <c r="E97" s="46"/>
      <c r="F97" s="10">
        <f t="shared" si="1"/>
        <v>0</v>
      </c>
    </row>
    <row r="98" spans="1:6" ht="90" x14ac:dyDescent="0.25">
      <c r="A98" s="13" t="s">
        <v>33</v>
      </c>
      <c r="B98" s="30" t="s">
        <v>79</v>
      </c>
      <c r="C98" s="12" t="s">
        <v>8</v>
      </c>
      <c r="D98" s="11">
        <v>1</v>
      </c>
      <c r="E98" s="46"/>
      <c r="F98" s="10">
        <f t="shared" si="1"/>
        <v>0</v>
      </c>
    </row>
    <row r="99" spans="1:6" x14ac:dyDescent="0.25">
      <c r="A99"/>
      <c r="B99" s="35"/>
      <c r="C99"/>
      <c r="D99"/>
      <c r="E99"/>
      <c r="F99" s="19"/>
    </row>
    <row r="100" spans="1:6" s="28" customFormat="1" ht="15.6" customHeight="1" x14ac:dyDescent="0.25">
      <c r="A100" s="21"/>
      <c r="B100" s="38"/>
      <c r="C100" t="s">
        <v>173</v>
      </c>
      <c r="D100"/>
      <c r="E100" s="20"/>
      <c r="F100" s="44">
        <f>SUM(F78:F98)</f>
        <v>0</v>
      </c>
    </row>
    <row r="101" spans="1:6" s="28" customFormat="1" ht="15.6" customHeight="1" x14ac:dyDescent="0.25">
      <c r="A101" s="21"/>
      <c r="B101" s="38"/>
      <c r="C101"/>
      <c r="D101"/>
      <c r="E101" s="20"/>
      <c r="F101" s="19"/>
    </row>
    <row r="102" spans="1:6" s="28" customFormat="1" ht="15.6" customHeight="1" x14ac:dyDescent="0.25">
      <c r="A102" s="21"/>
      <c r="B102" s="38"/>
      <c r="C102"/>
      <c r="D102"/>
      <c r="E102" s="20"/>
      <c r="F102" s="19"/>
    </row>
    <row r="103" spans="1:6" s="28" customFormat="1" ht="15.6" customHeight="1" x14ac:dyDescent="0.25">
      <c r="A103" s="21"/>
      <c r="B103" s="38"/>
      <c r="C103"/>
      <c r="D103"/>
      <c r="E103" s="20"/>
      <c r="F103" s="19"/>
    </row>
    <row r="104" spans="1:6" x14ac:dyDescent="0.25">
      <c r="A104" s="29" t="s">
        <v>172</v>
      </c>
      <c r="B104" s="36" t="s">
        <v>4</v>
      </c>
      <c r="C104"/>
      <c r="D104"/>
      <c r="E104"/>
      <c r="F104" s="19"/>
    </row>
    <row r="105" spans="1:6" x14ac:dyDescent="0.25">
      <c r="A105"/>
      <c r="B105" s="36"/>
      <c r="C105"/>
      <c r="D105"/>
      <c r="E105"/>
      <c r="F105" s="19"/>
    </row>
    <row r="106" spans="1:6" x14ac:dyDescent="0.25">
      <c r="A106"/>
      <c r="B106" s="35"/>
      <c r="C106" t="s">
        <v>78</v>
      </c>
      <c r="D106" t="s">
        <v>77</v>
      </c>
      <c r="E106"/>
      <c r="F106" t="s">
        <v>75</v>
      </c>
    </row>
    <row r="107" spans="1:6" s="27" customFormat="1" ht="165" x14ac:dyDescent="0.25">
      <c r="A107" s="13" t="s">
        <v>74</v>
      </c>
      <c r="B107" s="30" t="s">
        <v>73</v>
      </c>
      <c r="C107" s="14" t="s">
        <v>8</v>
      </c>
      <c r="D107" s="11">
        <v>9</v>
      </c>
      <c r="E107" s="46"/>
      <c r="F107" s="10">
        <f t="shared" ref="F107:F131" si="2">D107*E107</f>
        <v>0</v>
      </c>
    </row>
    <row r="108" spans="1:6" s="27" customFormat="1" ht="30" x14ac:dyDescent="0.25">
      <c r="A108" s="13" t="s">
        <v>72</v>
      </c>
      <c r="B108" s="30" t="s">
        <v>71</v>
      </c>
      <c r="C108" s="14" t="s">
        <v>21</v>
      </c>
      <c r="D108" s="11">
        <v>24</v>
      </c>
      <c r="E108" s="46"/>
      <c r="F108" s="10">
        <f t="shared" si="2"/>
        <v>0</v>
      </c>
    </row>
    <row r="109" spans="1:6" s="27" customFormat="1" ht="90" x14ac:dyDescent="0.25">
      <c r="A109" s="13" t="s">
        <v>70</v>
      </c>
      <c r="B109" s="30" t="s">
        <v>69</v>
      </c>
      <c r="C109" s="14" t="s">
        <v>21</v>
      </c>
      <c r="D109" s="11">
        <v>24</v>
      </c>
      <c r="E109" s="46"/>
      <c r="F109" s="10">
        <f t="shared" si="2"/>
        <v>0</v>
      </c>
    </row>
    <row r="110" spans="1:6" s="27" customFormat="1" ht="60" x14ac:dyDescent="0.25">
      <c r="A110" s="13" t="s">
        <v>68</v>
      </c>
      <c r="B110" s="30" t="s">
        <v>67</v>
      </c>
      <c r="C110" s="14" t="s">
        <v>21</v>
      </c>
      <c r="D110" s="11">
        <v>12</v>
      </c>
      <c r="E110" s="46"/>
      <c r="F110" s="10">
        <f t="shared" si="2"/>
        <v>0</v>
      </c>
    </row>
    <row r="111" spans="1:6" s="27" customFormat="1" ht="60" x14ac:dyDescent="0.25">
      <c r="A111" s="13" t="s">
        <v>66</v>
      </c>
      <c r="B111" s="30" t="s">
        <v>65</v>
      </c>
      <c r="C111" s="14" t="s">
        <v>21</v>
      </c>
      <c r="D111" s="11">
        <v>12</v>
      </c>
      <c r="E111" s="46"/>
      <c r="F111" s="10">
        <f t="shared" si="2"/>
        <v>0</v>
      </c>
    </row>
    <row r="112" spans="1:6" s="27" customFormat="1" x14ac:dyDescent="0.25">
      <c r="A112" s="13" t="s">
        <v>64</v>
      </c>
      <c r="B112" s="30" t="s">
        <v>63</v>
      </c>
      <c r="C112" s="14" t="s">
        <v>60</v>
      </c>
      <c r="D112" s="11">
        <v>13</v>
      </c>
      <c r="E112" s="46"/>
      <c r="F112" s="10">
        <f t="shared" si="2"/>
        <v>0</v>
      </c>
    </row>
    <row r="113" spans="1:6" s="27" customFormat="1" ht="30" x14ac:dyDescent="0.25">
      <c r="A113" s="13" t="s">
        <v>62</v>
      </c>
      <c r="B113" s="30" t="s">
        <v>61</v>
      </c>
      <c r="C113" s="14" t="s">
        <v>60</v>
      </c>
      <c r="D113" s="11">
        <v>1</v>
      </c>
      <c r="E113" s="46"/>
      <c r="F113" s="10">
        <f t="shared" si="2"/>
        <v>0</v>
      </c>
    </row>
    <row r="114" spans="1:6" s="27" customFormat="1" ht="75" x14ac:dyDescent="0.25">
      <c r="A114" s="13" t="s">
        <v>59</v>
      </c>
      <c r="B114" s="30" t="s">
        <v>58</v>
      </c>
      <c r="C114" s="14" t="s">
        <v>21</v>
      </c>
      <c r="D114" s="11">
        <v>4.5</v>
      </c>
      <c r="E114" s="46"/>
      <c r="F114" s="10">
        <f t="shared" si="2"/>
        <v>0</v>
      </c>
    </row>
    <row r="115" spans="1:6" s="27" customFormat="1" ht="90" x14ac:dyDescent="0.25">
      <c r="A115" s="13" t="s">
        <v>57</v>
      </c>
      <c r="B115" s="30" t="s">
        <v>56</v>
      </c>
      <c r="C115" s="14" t="s">
        <v>21</v>
      </c>
      <c r="D115" s="11">
        <v>19.5</v>
      </c>
      <c r="E115" s="46"/>
      <c r="F115" s="10">
        <f t="shared" si="2"/>
        <v>0</v>
      </c>
    </row>
    <row r="116" spans="1:6" s="18" customFormat="1" ht="60" x14ac:dyDescent="0.25">
      <c r="A116" s="13" t="s">
        <v>55</v>
      </c>
      <c r="B116" s="30" t="s">
        <v>54</v>
      </c>
      <c r="C116" s="14" t="s">
        <v>29</v>
      </c>
      <c r="D116" s="11">
        <v>1</v>
      </c>
      <c r="E116" s="46"/>
      <c r="F116" s="10">
        <f t="shared" si="2"/>
        <v>0</v>
      </c>
    </row>
    <row r="117" spans="1:6" s="27" customFormat="1" ht="45" x14ac:dyDescent="0.25">
      <c r="A117" s="13" t="s">
        <v>53</v>
      </c>
      <c r="B117" s="30" t="s">
        <v>52</v>
      </c>
      <c r="C117" s="14" t="s">
        <v>29</v>
      </c>
      <c r="D117" s="11">
        <v>1</v>
      </c>
      <c r="E117" s="46"/>
      <c r="F117" s="10">
        <f t="shared" si="2"/>
        <v>0</v>
      </c>
    </row>
    <row r="118" spans="1:6" s="27" customFormat="1" ht="45" x14ac:dyDescent="0.25">
      <c r="A118" s="13" t="s">
        <v>51</v>
      </c>
      <c r="B118" s="30" t="s">
        <v>50</v>
      </c>
      <c r="C118" s="14" t="s">
        <v>29</v>
      </c>
      <c r="D118" s="11">
        <v>1</v>
      </c>
      <c r="E118" s="46"/>
      <c r="F118" s="10">
        <f t="shared" si="2"/>
        <v>0</v>
      </c>
    </row>
    <row r="119" spans="1:6" s="27" customFormat="1" ht="45" x14ac:dyDescent="0.25">
      <c r="A119" s="13" t="s">
        <v>49</v>
      </c>
      <c r="B119" s="30" t="s">
        <v>48</v>
      </c>
      <c r="C119" s="14" t="s">
        <v>29</v>
      </c>
      <c r="D119" s="11">
        <v>1</v>
      </c>
      <c r="E119" s="46"/>
      <c r="F119" s="10">
        <f t="shared" si="2"/>
        <v>0</v>
      </c>
    </row>
    <row r="120" spans="1:6" s="27" customFormat="1" x14ac:dyDescent="0.25">
      <c r="A120" s="13" t="s">
        <v>47</v>
      </c>
      <c r="B120" s="30" t="s">
        <v>46</v>
      </c>
      <c r="C120" s="17" t="s">
        <v>29</v>
      </c>
      <c r="D120" s="11">
        <v>2</v>
      </c>
      <c r="E120" s="46"/>
      <c r="F120" s="10">
        <f t="shared" si="2"/>
        <v>0</v>
      </c>
    </row>
    <row r="121" spans="1:6" s="27" customFormat="1" ht="45" x14ac:dyDescent="0.25">
      <c r="A121" s="13" t="s">
        <v>45</v>
      </c>
      <c r="B121" s="30" t="s">
        <v>44</v>
      </c>
      <c r="C121" s="14" t="s">
        <v>29</v>
      </c>
      <c r="D121" s="11">
        <v>1</v>
      </c>
      <c r="E121" s="46"/>
      <c r="F121" s="10">
        <f t="shared" si="2"/>
        <v>0</v>
      </c>
    </row>
    <row r="122" spans="1:6" s="27" customFormat="1" x14ac:dyDescent="0.25">
      <c r="A122" s="13" t="s">
        <v>43</v>
      </c>
      <c r="B122" s="30" t="s">
        <v>42</v>
      </c>
      <c r="C122" s="14" t="s">
        <v>26</v>
      </c>
      <c r="D122" s="11">
        <v>1</v>
      </c>
      <c r="E122" s="46"/>
      <c r="F122" s="10">
        <f t="shared" si="2"/>
        <v>0</v>
      </c>
    </row>
    <row r="123" spans="1:6" s="27" customFormat="1" ht="30" x14ac:dyDescent="0.25">
      <c r="A123" s="13" t="s">
        <v>41</v>
      </c>
      <c r="B123" s="30" t="s">
        <v>40</v>
      </c>
      <c r="C123" s="14" t="s">
        <v>29</v>
      </c>
      <c r="D123" s="11">
        <v>1</v>
      </c>
      <c r="E123" s="46"/>
      <c r="F123" s="10">
        <f t="shared" si="2"/>
        <v>0</v>
      </c>
    </row>
    <row r="124" spans="1:6" s="27" customFormat="1" ht="30" x14ac:dyDescent="0.25">
      <c r="A124" s="13" t="s">
        <v>39</v>
      </c>
      <c r="B124" s="30" t="s">
        <v>38</v>
      </c>
      <c r="C124" s="14" t="s">
        <v>29</v>
      </c>
      <c r="D124" s="11">
        <v>1</v>
      </c>
      <c r="E124" s="46"/>
      <c r="F124" s="10">
        <f t="shared" si="2"/>
        <v>0</v>
      </c>
    </row>
    <row r="125" spans="1:6" s="27" customFormat="1" x14ac:dyDescent="0.25">
      <c r="A125" s="13" t="s">
        <v>37</v>
      </c>
      <c r="B125" s="30" t="s">
        <v>36</v>
      </c>
      <c r="C125" s="14" t="s">
        <v>29</v>
      </c>
      <c r="D125" s="11">
        <v>1</v>
      </c>
      <c r="E125" s="46"/>
      <c r="F125" s="10">
        <f t="shared" si="2"/>
        <v>0</v>
      </c>
    </row>
    <row r="126" spans="1:6" s="27" customFormat="1" x14ac:dyDescent="0.25">
      <c r="A126" s="13" t="s">
        <v>35</v>
      </c>
      <c r="B126" s="30" t="s">
        <v>34</v>
      </c>
      <c r="C126" s="14" t="s">
        <v>26</v>
      </c>
      <c r="D126" s="11">
        <v>1</v>
      </c>
      <c r="E126" s="46"/>
      <c r="F126" s="10">
        <f t="shared" si="2"/>
        <v>0</v>
      </c>
    </row>
    <row r="127" spans="1:6" ht="60" x14ac:dyDescent="0.25">
      <c r="A127" s="13" t="s">
        <v>33</v>
      </c>
      <c r="B127" s="32" t="s">
        <v>32</v>
      </c>
      <c r="C127" s="16" t="s">
        <v>29</v>
      </c>
      <c r="D127" s="15">
        <v>6</v>
      </c>
      <c r="E127" s="46"/>
      <c r="F127" s="10">
        <f t="shared" si="2"/>
        <v>0</v>
      </c>
    </row>
    <row r="128" spans="1:6" s="27" customFormat="1" ht="30" x14ac:dyDescent="0.25">
      <c r="A128" s="13" t="s">
        <v>31</v>
      </c>
      <c r="B128" s="30" t="s">
        <v>30</v>
      </c>
      <c r="C128" s="14" t="s">
        <v>29</v>
      </c>
      <c r="D128" s="11">
        <v>3</v>
      </c>
      <c r="E128" s="46"/>
      <c r="F128" s="10">
        <f t="shared" si="2"/>
        <v>0</v>
      </c>
    </row>
    <row r="129" spans="1:6" s="27" customFormat="1" ht="30" x14ac:dyDescent="0.25">
      <c r="A129" s="13" t="s">
        <v>28</v>
      </c>
      <c r="B129" s="30" t="s">
        <v>27</v>
      </c>
      <c r="C129" s="14" t="s">
        <v>26</v>
      </c>
      <c r="D129" s="11">
        <v>1</v>
      </c>
      <c r="E129" s="46"/>
      <c r="F129" s="10">
        <f t="shared" si="2"/>
        <v>0</v>
      </c>
    </row>
    <row r="130" spans="1:6" s="27" customFormat="1" ht="45" x14ac:dyDescent="0.25">
      <c r="A130" s="13" t="s">
        <v>25</v>
      </c>
      <c r="B130" s="30" t="s">
        <v>24</v>
      </c>
      <c r="C130" s="14" t="s">
        <v>8</v>
      </c>
      <c r="D130" s="11">
        <v>1</v>
      </c>
      <c r="E130" s="46"/>
      <c r="F130" s="10">
        <f t="shared" si="2"/>
        <v>0</v>
      </c>
    </row>
    <row r="131" spans="1:6" s="28" customFormat="1" ht="150" x14ac:dyDescent="0.25">
      <c r="A131" s="13" t="s">
        <v>23</v>
      </c>
      <c r="B131" s="30" t="s">
        <v>22</v>
      </c>
      <c r="C131" s="12" t="s">
        <v>21</v>
      </c>
      <c r="D131" s="11">
        <v>173</v>
      </c>
      <c r="E131" s="46"/>
      <c r="F131" s="10">
        <f t="shared" si="2"/>
        <v>0</v>
      </c>
    </row>
    <row r="132" spans="1:6" s="28" customFormat="1" ht="120" x14ac:dyDescent="0.25">
      <c r="A132" s="13" t="s">
        <v>20</v>
      </c>
      <c r="B132" s="30" t="s">
        <v>19</v>
      </c>
      <c r="C132" s="52"/>
      <c r="D132" s="53"/>
      <c r="E132" s="53"/>
      <c r="F132" s="54"/>
    </row>
    <row r="133" spans="1:6" s="28" customFormat="1" x14ac:dyDescent="0.25">
      <c r="A133" s="13" t="s">
        <v>18</v>
      </c>
      <c r="B133" s="30" t="s">
        <v>17</v>
      </c>
      <c r="C133" s="12" t="s">
        <v>8</v>
      </c>
      <c r="D133" s="11">
        <v>1</v>
      </c>
      <c r="E133" s="46"/>
      <c r="F133" s="10">
        <f t="shared" ref="F133:F136" si="3">D133*E133</f>
        <v>0</v>
      </c>
    </row>
    <row r="134" spans="1:6" s="28" customFormat="1" x14ac:dyDescent="0.25">
      <c r="A134" s="13" t="s">
        <v>16</v>
      </c>
      <c r="B134" s="30" t="s">
        <v>15</v>
      </c>
      <c r="C134" s="12" t="s">
        <v>8</v>
      </c>
      <c r="D134" s="11">
        <v>2</v>
      </c>
      <c r="E134" s="46"/>
      <c r="F134" s="10">
        <f t="shared" si="3"/>
        <v>0</v>
      </c>
    </row>
    <row r="135" spans="1:6" s="28" customFormat="1" x14ac:dyDescent="0.25">
      <c r="A135" s="13" t="s">
        <v>14</v>
      </c>
      <c r="B135" s="30" t="s">
        <v>13</v>
      </c>
      <c r="C135" s="12" t="s">
        <v>8</v>
      </c>
      <c r="D135" s="11">
        <v>1</v>
      </c>
      <c r="E135" s="46"/>
      <c r="F135" s="10">
        <f t="shared" si="3"/>
        <v>0</v>
      </c>
    </row>
    <row r="136" spans="1:6" s="28" customFormat="1" ht="30" x14ac:dyDescent="0.25">
      <c r="A136" s="13" t="s">
        <v>12</v>
      </c>
      <c r="B136" s="30" t="s">
        <v>11</v>
      </c>
      <c r="C136" s="12" t="s">
        <v>8</v>
      </c>
      <c r="D136" s="11">
        <v>5</v>
      </c>
      <c r="E136" s="46"/>
      <c r="F136" s="10">
        <f t="shared" si="3"/>
        <v>0</v>
      </c>
    </row>
    <row r="137" spans="1:6" s="28" customFormat="1" ht="60" x14ac:dyDescent="0.25">
      <c r="A137" s="13" t="s">
        <v>10</v>
      </c>
      <c r="B137" s="30" t="s">
        <v>9</v>
      </c>
      <c r="C137" s="12" t="s">
        <v>8</v>
      </c>
      <c r="D137" s="11">
        <v>1</v>
      </c>
      <c r="E137" s="46"/>
      <c r="F137" s="10">
        <f>D137*E137</f>
        <v>0</v>
      </c>
    </row>
    <row r="138" spans="1:6" ht="17.25" customHeight="1" x14ac:dyDescent="0.25">
      <c r="A138"/>
      <c r="B138" s="35"/>
      <c r="C138" s="9"/>
      <c r="D138" s="9"/>
      <c r="E138"/>
      <c r="F138"/>
    </row>
    <row r="139" spans="1:6" x14ac:dyDescent="0.25">
      <c r="A139"/>
      <c r="B139" s="35"/>
      <c r="C139" s="4" t="s">
        <v>174</v>
      </c>
      <c r="D139" s="1"/>
      <c r="E139"/>
      <c r="F139" s="43">
        <f>SUM(F107:F138)</f>
        <v>0</v>
      </c>
    </row>
    <row r="140" spans="1:6" x14ac:dyDescent="0.25">
      <c r="A140"/>
      <c r="B140" s="35"/>
      <c r="C140" s="4"/>
      <c r="D140" s="1"/>
      <c r="E140"/>
      <c r="F140"/>
    </row>
    <row r="141" spans="1:6" ht="21.75" customHeight="1" x14ac:dyDescent="0.25">
      <c r="A141"/>
      <c r="B141" s="41" t="s">
        <v>7</v>
      </c>
      <c r="C141" s="4"/>
      <c r="D141" s="1"/>
      <c r="E141"/>
      <c r="F141"/>
    </row>
    <row r="142" spans="1:6" ht="6.75" customHeight="1" x14ac:dyDescent="0.25">
      <c r="A142"/>
      <c r="B142" s="35"/>
      <c r="C142" s="4"/>
      <c r="D142" s="1"/>
      <c r="E142"/>
      <c r="F142"/>
    </row>
    <row r="143" spans="1:6" ht="16.5" customHeight="1" x14ac:dyDescent="0.25">
      <c r="A143" s="8" t="s">
        <v>170</v>
      </c>
      <c r="B143" s="36" t="s">
        <v>6</v>
      </c>
      <c r="C143" s="51" t="s">
        <v>3</v>
      </c>
      <c r="D143" s="51"/>
      <c r="E143"/>
      <c r="F143" s="43">
        <f>F72</f>
        <v>0</v>
      </c>
    </row>
    <row r="144" spans="1:6" ht="16.5" customHeight="1" x14ac:dyDescent="0.25">
      <c r="A144" s="8" t="s">
        <v>171</v>
      </c>
      <c r="B144" s="36" t="s">
        <v>5</v>
      </c>
      <c r="C144" s="51" t="s">
        <v>3</v>
      </c>
      <c r="D144" s="51"/>
      <c r="E144"/>
      <c r="F144" s="43">
        <f>F100</f>
        <v>0</v>
      </c>
    </row>
    <row r="145" spans="1:6" ht="16.5" customHeight="1" x14ac:dyDescent="0.25">
      <c r="A145" s="8" t="s">
        <v>172</v>
      </c>
      <c r="B145" s="36" t="s">
        <v>4</v>
      </c>
      <c r="C145" s="51" t="s">
        <v>3</v>
      </c>
      <c r="D145" s="51"/>
      <c r="E145"/>
      <c r="F145" s="43">
        <f>F139</f>
        <v>0</v>
      </c>
    </row>
    <row r="146" spans="1:6" ht="16.5" customHeight="1" x14ac:dyDescent="0.25">
      <c r="A146"/>
      <c r="B146" s="39"/>
      <c r="C146" s="7"/>
      <c r="D146" s="6"/>
      <c r="E146" s="5"/>
      <c r="F146" s="45"/>
    </row>
    <row r="147" spans="1:6" ht="16.5" customHeight="1" x14ac:dyDescent="0.25">
      <c r="A147"/>
      <c r="B147" s="35"/>
      <c r="C147" s="51" t="s">
        <v>3</v>
      </c>
      <c r="D147" s="51"/>
      <c r="E147"/>
      <c r="F147" s="43">
        <f>F143+F144+F145</f>
        <v>0</v>
      </c>
    </row>
    <row r="148" spans="1:6" ht="16.5" customHeight="1" x14ac:dyDescent="0.25">
      <c r="A148"/>
      <c r="B148" s="35"/>
      <c r="C148" s="51" t="s">
        <v>2</v>
      </c>
      <c r="D148" s="51"/>
      <c r="E148"/>
      <c r="F148" s="43">
        <f>F147*25%</f>
        <v>0</v>
      </c>
    </row>
    <row r="149" spans="1:6" ht="16.5" customHeight="1" x14ac:dyDescent="0.25">
      <c r="A149"/>
      <c r="B149" s="35"/>
      <c r="C149" s="3" t="s">
        <v>1</v>
      </c>
      <c r="D149" s="1"/>
      <c r="E149"/>
      <c r="F149" s="43">
        <f>F147+F148</f>
        <v>0</v>
      </c>
    </row>
    <row r="150" spans="1:6" x14ac:dyDescent="0.25">
      <c r="A150"/>
      <c r="B150" s="35"/>
      <c r="C150" s="3"/>
      <c r="D150" s="1"/>
      <c r="E150"/>
      <c r="F150" s="2"/>
    </row>
    <row r="151" spans="1:6" x14ac:dyDescent="0.25">
      <c r="A151"/>
      <c r="B151" s="35"/>
      <c r="C151" s="3"/>
      <c r="D151" s="1"/>
      <c r="E151"/>
      <c r="F151" s="2"/>
    </row>
    <row r="152" spans="1:6" x14ac:dyDescent="0.25">
      <c r="A152"/>
      <c r="B152" s="35"/>
      <c r="C152" s="4"/>
      <c r="D152" s="1"/>
      <c r="E152"/>
      <c r="F152"/>
    </row>
    <row r="153" spans="1:6" x14ac:dyDescent="0.25">
      <c r="A153"/>
      <c r="B153" s="35"/>
      <c r="C153"/>
      <c r="D153"/>
      <c r="E153"/>
      <c r="F153"/>
    </row>
    <row r="154" spans="1:6" x14ac:dyDescent="0.25">
      <c r="A154" s="47"/>
      <c r="B154" s="48" t="s">
        <v>176</v>
      </c>
      <c r="C154" s="47"/>
      <c r="D154" s="47"/>
      <c r="E154" s="47" t="s">
        <v>0</v>
      </c>
      <c r="F154" s="47"/>
    </row>
    <row r="155" spans="1:6" x14ac:dyDescent="0.25">
      <c r="A155" s="47"/>
      <c r="B155" s="48"/>
      <c r="C155" s="47"/>
      <c r="D155" s="47"/>
      <c r="E155" s="47"/>
      <c r="F155" s="47"/>
    </row>
    <row r="156" spans="1:6" x14ac:dyDescent="0.25">
      <c r="A156" s="49"/>
      <c r="B156" s="50"/>
      <c r="C156" s="49"/>
      <c r="D156" s="49"/>
      <c r="E156" s="49"/>
      <c r="F156" s="49"/>
    </row>
    <row r="157" spans="1:6" x14ac:dyDescent="0.25">
      <c r="A157" s="49"/>
      <c r="B157" s="50"/>
      <c r="C157" s="49"/>
      <c r="D157" s="49"/>
      <c r="E157" s="49"/>
      <c r="F157" s="49"/>
    </row>
    <row r="158" spans="1:6" x14ac:dyDescent="0.25">
      <c r="A158" s="49"/>
      <c r="B158" s="50"/>
      <c r="C158" s="49"/>
      <c r="D158" s="49"/>
      <c r="E158" s="49"/>
      <c r="F158" s="49"/>
    </row>
    <row r="159" spans="1:6" x14ac:dyDescent="0.25">
      <c r="A159" s="49"/>
      <c r="B159" s="50"/>
      <c r="C159" s="49"/>
      <c r="D159" s="49"/>
      <c r="E159" s="49"/>
      <c r="F159" s="49"/>
    </row>
    <row r="160" spans="1:6" x14ac:dyDescent="0.25">
      <c r="A160" s="49"/>
      <c r="B160" s="50"/>
      <c r="C160" s="49"/>
      <c r="D160" s="49"/>
      <c r="E160" s="49"/>
      <c r="F160" s="49"/>
    </row>
    <row r="161" spans="1:6" x14ac:dyDescent="0.25">
      <c r="A161" s="49"/>
      <c r="B161" s="50"/>
      <c r="C161" s="49"/>
      <c r="D161" s="49"/>
      <c r="E161" s="49"/>
      <c r="F161" s="49"/>
    </row>
    <row r="162" spans="1:6" x14ac:dyDescent="0.25">
      <c r="A162" s="49"/>
      <c r="B162" s="50"/>
      <c r="C162" s="49"/>
      <c r="D162" s="49"/>
      <c r="E162" s="49"/>
      <c r="F162" s="49"/>
    </row>
    <row r="163" spans="1:6" x14ac:dyDescent="0.25">
      <c r="A163" s="49"/>
      <c r="B163" s="50"/>
      <c r="C163" s="49"/>
      <c r="D163" s="49"/>
      <c r="E163" s="49"/>
      <c r="F163" s="49"/>
    </row>
    <row r="164" spans="1:6" x14ac:dyDescent="0.25">
      <c r="A164" s="49"/>
      <c r="B164" s="50"/>
      <c r="C164" s="49"/>
      <c r="D164" s="49"/>
      <c r="E164" s="49"/>
      <c r="F164" s="49"/>
    </row>
    <row r="165" spans="1:6" x14ac:dyDescent="0.25">
      <c r="B165" s="40"/>
    </row>
    <row r="166" spans="1:6" x14ac:dyDescent="0.25">
      <c r="B166" s="40"/>
    </row>
    <row r="167" spans="1:6" x14ac:dyDescent="0.25">
      <c r="B167" s="40"/>
    </row>
    <row r="168" spans="1:6" x14ac:dyDescent="0.25">
      <c r="B168" s="40"/>
    </row>
    <row r="169" spans="1:6" x14ac:dyDescent="0.25">
      <c r="B169" s="40"/>
    </row>
    <row r="170" spans="1:6" x14ac:dyDescent="0.25">
      <c r="B170" s="40"/>
    </row>
    <row r="171" spans="1:6" x14ac:dyDescent="0.25">
      <c r="B171" s="40"/>
    </row>
    <row r="172" spans="1:6" x14ac:dyDescent="0.25">
      <c r="B172" s="40"/>
    </row>
  </sheetData>
  <sheetProtection password="DD2E" sheet="1" objects="1" scenarios="1"/>
  <mergeCells count="5">
    <mergeCell ref="C143:D143"/>
    <mergeCell ref="C144:D144"/>
    <mergeCell ref="C145:D145"/>
    <mergeCell ref="C147:D147"/>
    <mergeCell ref="C148:D148"/>
  </mergeCells>
  <pageMargins left="0.86614173228346458" right="0.43307086614173229" top="0.64" bottom="0.68" header="0.31496062992125984" footer="0.31496062992125984"/>
  <pageSetup paperSize="9" scale="90"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Ponudbeni troškovnik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Ibriks Goran</dc:creator>
  <cp:lastModifiedBy>Ibriks Goran</cp:lastModifiedBy>
  <cp:lastPrinted>2018-04-24T07:26:39Z</cp:lastPrinted>
  <dcterms:created xsi:type="dcterms:W3CDTF">2018-04-24T06:51:13Z</dcterms:created>
  <dcterms:modified xsi:type="dcterms:W3CDTF">2018-04-24T08:00:51Z</dcterms:modified>
</cp:coreProperties>
</file>