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5" activeTab="0"/>
  </bookViews>
  <sheets>
    <sheet name="Uvod" sheetId="1" r:id="rId1"/>
    <sheet name="Troškovnik" sheetId="2" r:id="rId2"/>
  </sheets>
  <definedNames>
    <definedName name="_xlnm.Print_Area" localSheetId="0">'Uvod'!$A$1:$G$14</definedName>
  </definedNames>
  <calcPr fullCalcOnLoad="1" fullPrecision="0"/>
</workbook>
</file>

<file path=xl/sharedStrings.xml><?xml version="1.0" encoding="utf-8"?>
<sst xmlns="http://schemas.openxmlformats.org/spreadsheetml/2006/main" count="401" uniqueCount="170">
  <si>
    <t>TROŠKOVNIK</t>
  </si>
  <si>
    <t>Jedinične cijene pojedinih stavki radova sadržavaju odštetu za potpuno dogotovljen rad, dakle za sav ugrađeni materijal uključujući komponente za montažu, prefabricirane elemente, gotove proizvode i sl., za svu potrebnu radnu snagu, za sve pripremne, pomoćne i završne radove na objektu, sve interne i vanjske transporte, proboje zidova, pretovare, odvoze otpadnog te viška materijala nakon izvođenja radova na deponij bez obzira na udaljenost kao i troškove deponiranja materijala te sve troškove koji se pojave u bilo kojem obliku za potrebe izvedbe ugovorenih radova.
Jedinične, cijene putem  faktora, izvođača obuhvaćaju i slijedeće troškove:
- sve režijske troškove gradilišta i poduzeća, te sve troškove prouzročene općim, tehničkim i posebnim    uvjetima ovog troškovnika;
- sve troškove potrebnih predradnji za osnivanje gradilišta, te za svaki pojedinačni rad;
- sve troškove prenosa istovara i utovara građevinskog materijala na gradilištu;
- troškove i takse privremenih priključaka instalacija;
- sve troškove osiguranja nesmetanog prometa vozila i pješaka, troškove prometnih rješenja i signalizacije;
- sve troškove zaštite na radu za sve zaposlene djelatnike;
- sve troškove pomoćnih sredstava, alata, skela, strojeva, troškove najma istih i slično;
- sve troškove čuvanja podzemnih i nadzemnih instalacija i susjednih objekata, uključujući sva potrebna zaštitna sredstva;
- sve troškove čišćenja gradilišta u toku radova;
- sve troškove ispitivanja kvalitete radova i pribavljanja atesta;
- sve troškove vezane na zatvaranje gradilišta, otklanjanje svih otpadaka i ostataka materijala, inventara.</t>
  </si>
  <si>
    <t>broj</t>
  </si>
  <si>
    <t>naziv</t>
  </si>
  <si>
    <t>ΣUk kol.</t>
  </si>
  <si>
    <t>Jed. mjere</t>
  </si>
  <si>
    <t>Jed. cijena</t>
  </si>
  <si>
    <t>Ukupno</t>
  </si>
  <si>
    <t>kom</t>
  </si>
  <si>
    <t>kn</t>
  </si>
  <si>
    <t>Dobava i ugradnja suženog kanala promjera 125 mm dužine 1 m.</t>
  </si>
  <si>
    <t xml:space="preserve">Probijanje vanjskog zida za prolazak suženog kanala promjera, promjera 130 mm, dužine 1,0 m, sa popravkom i sanacijom oštećenih površina. </t>
  </si>
  <si>
    <t xml:space="preserve">Dobava i ugradnja dimovodne cijevi dužine 200 mm, promjera 80 mm od nehrđajućeg čelika INOX 316L. </t>
  </si>
  <si>
    <t>m2</t>
  </si>
  <si>
    <t>Građevinski radovi vezani za ugradnju dimnjaka, spojne cijevi, suženog kanala te ventilacijskih rešetki, te popravak oštećenih površina (zidovi, keramika i sl.).</t>
  </si>
  <si>
    <t>komp.</t>
  </si>
  <si>
    <t>Ukupno (brojevima)=</t>
  </si>
  <si>
    <t>PDV (25%) =</t>
  </si>
  <si>
    <t>Sveukupno (brojevima) =</t>
  </si>
  <si>
    <t>Datum:</t>
  </si>
  <si>
    <t>Ponuditelj:</t>
  </si>
  <si>
    <t>U cijenu mora biti uračunat sav potrebni rad i materijal za izradu kompletne instalacije, svi potrebni prijevozi, transporti, uskladištenja, skele, unutarnje i vanjske komunikacije na gradilištu.</t>
  </si>
  <si>
    <t>Gotovost stavke je do njezine potvrde od strane Investitora.</t>
  </si>
  <si>
    <t>Sve eventualne promjene i odstupanja od projekta, potrebno je usuglasiti s Investitorom.</t>
  </si>
  <si>
    <t>Sva oprema predviđena troškovnikom mora posjedovati ateste, certifikate i garanciju.</t>
  </si>
  <si>
    <t>Sva ispitivanja projektiranih instalacija moraju posjedovati Zapisnik.</t>
  </si>
  <si>
    <t>Sva isporučena oprema mora posjedovati upute za rukovanje i održavanje na hrvatskom jeziku, koje će korisnik kristiti tijekom eksploatacije postrojenja.</t>
  </si>
  <si>
    <t>Pražnjenje toplovodne instalacije na najnižoj točki instalacije.</t>
  </si>
  <si>
    <t>Dobava i ugradnja seta za nadopunu s diskonektorima.</t>
  </si>
  <si>
    <t>Dobava i ugradnja automatske regulacije.</t>
  </si>
  <si>
    <t>koncentrične dimovodne cijevi 80/125 (1 m)</t>
  </si>
  <si>
    <t>koncentričnog luka 87 stupnjeva, s revizijskim otvorom</t>
  </si>
  <si>
    <t>koncentričnog luka 87 stupnjeva</t>
  </si>
  <si>
    <t>Spajanje instalacije kotla na postojeću instalaciju grijanja.</t>
  </si>
  <si>
    <t>Dobava i ugradnja termičkog zapornog ventila ventila za plin NO25, kompletno sa spojnim i brtvenim materijalom.</t>
  </si>
  <si>
    <t>Ispitivanje cjevovoda na tlak.</t>
  </si>
  <si>
    <t>Izdavanje potrebne atestne dokumentacije ugrađene opreme.</t>
  </si>
  <si>
    <t>Ishođenje Potvrde o ispravnosti dimovodne instalacije  od tvrtke ovlaštene za dimnjačarske poslove u gradu Rijeci.</t>
  </si>
  <si>
    <t>koncentrične dimovodne cijevi 80/125 (0,5 m)</t>
  </si>
  <si>
    <t>koncentričnog T komada s revizijskim otvorom</t>
  </si>
  <si>
    <t>Luk 80/125, 45 stupnjeva (3)</t>
  </si>
  <si>
    <t>Dobava i ugradnja dimovodne cijevi 200mm, fi80mm, inox 316L, 0,6mm</t>
  </si>
  <si>
    <t>Dobava i ugradnja priključka za vratašca i ložište sa ušicom, fi80/80mm, inox 316L, 0,6mm</t>
  </si>
  <si>
    <t>Dobava i ugradnja obujmice s brtvom, fi80mm, inox 316L</t>
  </si>
  <si>
    <t>Dobava i ugradnja obruča protiv padalina fi80mm, inox 316L</t>
  </si>
  <si>
    <t>Dobava i ugradnja zatvarača kontrolnog otvora NT, fi80mm, inox316L</t>
  </si>
  <si>
    <t>Dobava i ugradnja odstojnika, fi800mm, inox 316L</t>
  </si>
  <si>
    <t>Dobava i ugradnja fleksibilne cijevi fi80mm, inox 316L</t>
  </si>
  <si>
    <t>m'</t>
  </si>
  <si>
    <t>Dobava i ugradnja spojnice Prima-Tecnoflex, fi80/80mm, inox 316L, 0,6mm</t>
  </si>
  <si>
    <t>Dobava i ugradnja spojnice Tecnoflex-Prima, fi80/80mm, inox 316L, 0,6mm</t>
  </si>
  <si>
    <t>Dobava i ugradnja pokrova protiv padalina fi80, inox 316L</t>
  </si>
  <si>
    <t>Dobava i ugradnja poklopca otvora 35x35, fi80mm, inox 316L</t>
  </si>
  <si>
    <t>Dobava i ugradnja vrata za zid. dimnjak s izo. 282x222 - inox 0,5mm (316L)</t>
  </si>
  <si>
    <t>Ostali građevinski radovi vezani za ugradnju dimnjaka te popravci oštećenih površina</t>
  </si>
  <si>
    <t>kompl.</t>
  </si>
  <si>
    <t>REKAPITULACIJA</t>
  </si>
  <si>
    <t>Prije davanja ponude izvoditelj mora obići objekte.</t>
  </si>
  <si>
    <t>Dobava i ugradnja automatske regulacije proizvod Viessmann Vitotronic 200 HO2B ili jednakovrijedan.</t>
  </si>
  <si>
    <t>Dobava i ugradnja uređaja za podizanje kondenzata SI-1800 ili jednakovrijedan.</t>
  </si>
  <si>
    <t>Dobava i ugradnja daljinskog upravljača proizvod Viessmann Vitotrol 200-A ili jednakovrijedan.</t>
  </si>
  <si>
    <t>Dobava i ugradnja Vitocom 100 sučelja, tip LAN sa komunikacijskim modulom LON ili jednakovrijedan.</t>
  </si>
  <si>
    <t>Dobava i ugradnja zrakodimovodne cijevi VIESSMANN 80/125 mm dužine 0,5 m ili jednakovrijedan.</t>
  </si>
  <si>
    <t>Dobava i ugradnja zrakodimovodnog koljena sa revizijom 90° VIESSMANN 80/125 mm sa priključkom za spojni kanal ili jednakovrijedan.</t>
  </si>
  <si>
    <t>Dobava i ugradnja koljena za suženi kanal VIESSMANN 80/125 mm ili jednakovrijedan.</t>
  </si>
  <si>
    <t>Dobava i ugradnja adaptera za spoj zrakodimovodne cijevi i suženog kanala za dobavu zraka iz slobodne atmosfere proizvod VIESSMANN ili jednakovrijedan.</t>
  </si>
  <si>
    <t xml:space="preserve">Proboj zida između prostorija za prolazak zrakodimovodne cijevi između plinskog kondenzacijskog uređaja i dimnjaka. </t>
  </si>
  <si>
    <t xml:space="preserve">Demontaža postojeće opreme za grijanje  sa odvozom na deponij. </t>
  </si>
  <si>
    <t>Dobava i ugradnja plinskog kondenzacijskog cirko uređaja kao VITODENS 200W proizvod VIESSMANN toplinskog učina 35 Kw ili jednakovrijedan. Plinski kondenzacijski uređaj se isporučuje sa svim potrebnim materijalom za ugradnju i spajanje na postojeći cjevovod plina i centralnog grijanja. Plinski kondenzacijski uređaj je tip C52x, odvod dimnih plinova vrši se preko koncentrične dimovodne cijevi 80/125 do dimnjaka, a dovod svježeg zraka za izgaranje preko suženog kanala promjera 125 mm. Uz uređaj isporučiti potrebne upute za rukovanje i održavanje i ateste na hrvatskom jeziku.</t>
  </si>
  <si>
    <t>Dobava i ugradnja seta za pomoć pri nadžbuknoj montaži za montažu na zid.</t>
  </si>
  <si>
    <t>Puštanje u pogon plinskog kondenzacijskog uređajas kompletnim podešavanjem protoka, učinka i funkcionalnosti uređaja od strane ovlaštenog servisera opreme sa izdavanjem atesta.</t>
  </si>
  <si>
    <t>Dobava i ugradnja PVC cijevi za odvod kondenzata iz uređaja za neutralizaciju kondenzata do najbližeg odvodnog mjesta, Ø 28 mm.</t>
  </si>
  <si>
    <t>Dobava i ugradnja dimovodnih spojnih elemenata za spoj plinskog kondenzacijskog uređaja na dimnjak. Sustav odvoda dimnih plinova je C93x. Odvod dimnih plinova se vodi kroz sanirani dimnjak promjera 80 mm, a dovod svježeg zraka za izgaranje se dovodi s krova zgrade kroz prostor između dimovodne cijevi promjera 80 mm i postojećeg etažnog dimnjaka promjera 130 mm. Spojni elementi se sastoje od:</t>
  </si>
  <si>
    <t>Luk 80/125, 87 stupnjeva</t>
  </si>
  <si>
    <t>Jedankovrijedan proizvod:</t>
  </si>
  <si>
    <t>Dobava i ugradnja dimovodnih spojnih elemenata za spoj plinskog kondenzacijskog uređaja na dimnjak. Sustav odvoda dimnih plinova jeB33x. Odvod dimnih plinova se vodi kroz sanirani dimnjak promjera 80 mm, a dovod se vrši se neposredno ispred zida odnosno spoja s dimnjakom. Spojni elementi se sastoje od:</t>
  </si>
  <si>
    <t>1) Radovi na zamjeni plinskih bojlera</t>
  </si>
  <si>
    <t>1) Radovi na zamjeni plinskih bojlera-ukupno:</t>
  </si>
  <si>
    <t>2) Radovi na sanaciji dimnjaka</t>
  </si>
  <si>
    <t>2) Radovi na sanaciji dimnjaka-ukupno:</t>
  </si>
  <si>
    <t>Dobava i ugradnja zrakodimovodne cijevi VIESSMANN 80/125 ili jednakovrijedan dužine 1,0 m.</t>
  </si>
  <si>
    <t>Dobava i ugradnja ventilacijskih rešetki za ventilaciju prostora za smještaj plinskog kotla i prostorija kroz koje prolazi zrakodimovodna cijev, poprečnog presjeka 150 cm.</t>
  </si>
  <si>
    <t>Demontaža spuštenog stropa tipa Hunter Douglas izrađenog od tipskih metalnih ploča-lamela na metalnim vodilicama te ponovna montaža demontiranog spuštenog stropa sa zamjenom oštećenih ploča novim pločama na postojećim metalnim vodilicama u prostoru nakon izvođenja radova na dimnjaku.</t>
  </si>
  <si>
    <t>Dobava i ugradnja plinskog kondenzacijskog kotla ZSBR 28-3 A 23 BOSCH toplinskog učina 26 kW ili jednakovrijedan. Zidni plinski kondenzacijski uređaj služi za grijanje prostora. Plinski kondenzacijski kotao prema EN677 kao zidni uređaj za pogon neovisan o zraku u prostoru(C93x)TRGI 86/96, certificiran za oznaku CE i tipski ispitan. Za zatvorene instalacije grijanja prema EN 12828. Kompletna toplinska ćelija koja se sastoji od zračne komore, izmjenjivača topline i integrirane zatvorene komore za izgaranje od plemenitog čelika, s modulacijskim  plinskim plamenikom, kompletno s ventilatorom upravljanim brojem okretaja, plinske armature, ionizacijskog nadziranja plamena i električnog visokonaponskog paljenja.
Ispitan i odobren za zemni plin prema EN 437. Uz uređaj isporučiti potrebne upute za rukovanje i održavanje i ateste na hrvatskom jeziku.</t>
  </si>
  <si>
    <r>
      <t>Dobava i ugradnja koljena 90</t>
    </r>
    <r>
      <rPr>
        <vertAlign val="superscript"/>
        <sz val="10"/>
        <rFont val="Arial"/>
        <family val="2"/>
      </rPr>
      <t>◦</t>
    </r>
    <r>
      <rPr>
        <sz val="10"/>
        <rFont val="Arial"/>
        <family val="2"/>
      </rPr>
      <t>, fi80mm, inox 316L, 0,6mm</t>
    </r>
  </si>
  <si>
    <t>Područje nazivnog toplinskog učina pri: 50/30°C: 5.2 - 35 kW; 80/60°C: 4.7 - 31.7 kW. Dimenzije: debljina 360 mm, širina 450 mm, visina 850 mm, težina 47 kg. Dozvoljeni pogonski tlak: 4 bara. Priključak odvoda dimnih plinova: 60 mm. Priključak dovoda zraka: 100 mm.</t>
  </si>
  <si>
    <t>Uz uređaj isporučiti potrebne upute za rukovanje i održavanje i ateste na hrvatskom jeziku.</t>
  </si>
  <si>
    <t>kompl</t>
  </si>
  <si>
    <r>
      <rPr>
        <sz val="11"/>
        <rFont val="Arial"/>
        <family val="2"/>
      </rPr>
      <t>Dobava i ugradnja plinskog kondenzacijskog kotla VIESSMANN Vitodens 200-W B2HB toplinkog učina 35 kW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ili jednakovrijedan. Zidni plinski kondenzacijski uređaj služi za grijanje prostora. Plinski kondenzacijski kotao prema EN677 kao zidni uređaj za pogon neovisan o zraku u prostoru(C82x)TRGI 86/96, certificiran za oznaku CE i tipski ispitan. Za zatvorene instalacije grijanja prema EN 12828. Kompletna toplinska ćelija koja se sastoji od zračne komore, izmjenjivača topline s grijaćom površinom Inox-Radial i integrirane zatvorene komore za izgaranje od plemenitog čelika, s modulacijskim  cilindričnim plinskim plamenikom MatriX, kompletno s ventilatorom upravljanim brojem okretaja, Lambda Pro Control regulacije izgaranja,  plinske armature, ionizacijskog nadziranja plamena i električnog visokonaponskog paljenja.
Ispitan i odobren za zemni plin prema EN 437.</t>
    </r>
  </si>
  <si>
    <t>Dobava i ugradnja ravnog AZ T komada C 80, veličine sustava 80/125 mm, od PPs/aluminijski lim premazan epoksidnom smolom, bijele boje.</t>
  </si>
  <si>
    <t>Dobava i ugradnja ravnog AZ revizijskog dijela veličine sustava, 80/125 mm, od PPs/aluminijski lim premazan epoksidnom smolom, bijele boje.</t>
  </si>
  <si>
    <t>Dobava i ugradnja cijevi dovodnog zraka D =100 mm, L = 1000 mm. Produljiva. Stavka obuhvaća 1 koljeno 90°. Cijev se vodi od bojlera, kroz hodnik, zatim kroz kuhinju, do vanjskog zida i izlaza u prostor kortila zgrade. Stavka uključuje sva potrebna spajanja i pribor. Sve komplet u funkciji. Obračun stavke po m' (Koljeno se obračunava kao 1 m).</t>
  </si>
  <si>
    <t>Dobava i ugradnja AZ cijevi 1 m (može se skratiti). Veličina sustava 80/125 mm, plastični materijal (PPs)/aluminijski lim premazan epoksidnom smolom, bijele boje.</t>
  </si>
  <si>
    <t>komp</t>
  </si>
  <si>
    <t>Dobava i ugradnja zaštite od vjetra za cijev dovodnog zraka.</t>
  </si>
  <si>
    <t>Pregled prethodno izvedene sanacijske fleksibilne dimovodne cijevi, koja je provučena kroz zidano dimovodno okno (izveo: DIMNJAČAR d.o.o.). Prilagodba i izvedba propisnog spoja novog uređaja na dimovod. Uključen sav potreban materijal koji nije specificiran u prethodnim stavkama.</t>
  </si>
  <si>
    <t>Dobava i ugradnja završne kape dimnjaka za zaštitu od vjetra i kiše. Promjer 100 mm.</t>
  </si>
  <si>
    <t>Dobava i ugradnja ovjesnog pribora, obujmica za pričvršćenje, te  izrada konstrukcija za fiksiranje i učvršćenje elemenata novoizvedene instalacije (dovod zraka, plinski kotao, dimovod, preinaka cjevovoda polaza i povrata u sjevernom hodniku). Obračun stavke u kompletu.</t>
  </si>
  <si>
    <t>Dobava i ugradnja kuglastih ventila NP16, s prirubnicama i protuprirubnicama, kompletno sa spojnim i brtvenim materijalom (NO25).</t>
  </si>
  <si>
    <t>Dobava i ugradnja hvatača nečistoća NP16, s prirubnicama i protuprirubnicama, kompletno sa spojnim i brtvenim materijalom (NO25).</t>
  </si>
  <si>
    <t xml:space="preserve">Dobava i ugradnja kuglastih ventila s navojem, te brtvenim materijalom. (R 1/2") </t>
  </si>
  <si>
    <t>Dobava i ugradnja mjernih instrumenata:</t>
  </si>
  <si>
    <t>termometar u metalnom kućištu 0-120°C</t>
  </si>
  <si>
    <t>manometar 0-6 bar</t>
  </si>
  <si>
    <t>Dobava i ugradnja čeličnih bešavnih cijevi (DIN 2448), kompletno sa svim potrebnim pričvrsnim i ovjesnim materijalom, koljenima, T-komadima, redukcijama, kao i materijalom za zavarivanje. Uključeno otpajanje dijela cjevovoda koji se mijenja. Uključeno spajanje na radijatorsku armaturu (na poziciji ventila i detentora). Uključeno i ličenje, uz sve prethodne predradnje.</t>
  </si>
  <si>
    <t xml:space="preserve">NO25 </t>
  </si>
  <si>
    <t xml:space="preserve">NO15  </t>
  </si>
  <si>
    <t>Izrada i ugradnja odzračnih lončića. Materijal za izradu: Čelične bešavne cijevi NO100  1m; Čelične bešavne cijevi NO20 3m;  Ventili NO25 kom 2.</t>
  </si>
  <si>
    <t xml:space="preserve">Dobava i ugradnja PVC cijevi za odvod kondenzata iz uređaja za neutralizaciju kondenzata, do najbližeg odvodnog mjesta.     Ø 28 mm </t>
  </si>
  <si>
    <t>Pripremno završni radovi, uključivo s upoznavanjem građevine, kontakti s Investitorom i nadzornom službom (kontakti s ovlaštenim predstavnicima tvrtki ENERGO i DIMNJAČAR), obilježavanje proboja i prodora cijevne instalacije. Usklađivanje s ostalim sudionicima u gradnji o položaju elemenata sistema, te vođenje dokumentacije gradilišta.</t>
  </si>
  <si>
    <t>Dobava i ugradnja ventilacijske rešetke prečnog presjeka 150 cm2 cm, sa okvirom i materijalom za ugradnju na vrata prostorije za ugradnju plinskog kondenzacijskog uređaja, na vrata sanitarnog čvora te na zid iznad prozora u sanitarnom čvoru.</t>
  </si>
  <si>
    <t>Građevinski radovi vezani za ugradnju ventilacijskih rešetki u sanitarnom čvoru, te vezani za ugradbu cijevi dovoda zraka za novi plinski kondenzacijski uređaj. Probijanje otvora promjera do 120 mm, u pregradnom zidu od opeke, debljine 15 cm, te otvora u nosivom kamenom zidu debljine 60 cm. Uključeno obavezno korištenje prikladnog alata za izvedbu prodora (specijalne garniture za bušenje - krune), kako ne bi došlo do nekontroliranih oštećenja zidova. Predviđa se proboj kroz zid između hodnika i kuhinje, te kroz zid koji dijeli kuhinju od prostora kortila. Proboj u sanitarnom čvoru izvodi se kroz zid od opeke, debljine 15 cm. Zidarska obrada otvora nakon montaže cijevi, odnosno ventilacijske rešetke. Obračun stavke u kompletu. Uključeni i eventualni proboji vezani za radijatorski cjevni razvod. Obračun stavke u kompletu.</t>
  </si>
  <si>
    <t>Proširenje i prilagodba otvora dimnjaka zbog montaže novog uređaja. Završna zidarska obrada otvora.</t>
  </si>
  <si>
    <t>Ličilački popravak zidova nakon montaže cijevi i ventilacijskih rešetki. Ličilački popravak drvenih vrata nakon montaže ventilacijskih rešetki. Uključene sve potrebne predradnje koje prethode ličenju (gletanje, kitanje, brušenje, impregnacija). Obračun po m2 oličene površine.</t>
  </si>
  <si>
    <t>Radovi se izvode u dogovoru sa korisnikom poslovnog prostora.</t>
  </si>
  <si>
    <t xml:space="preserve">Eventualna oštećenja nastala uslijed izvođenja radova izvođač je dužan sanirati o </t>
  </si>
  <si>
    <t>vlastitom trošku.</t>
  </si>
  <si>
    <t xml:space="preserve">                     NAPOMENA : </t>
  </si>
  <si>
    <t>za radove na zamjeni plinskih bojlera i sanaciji dimnjaka na više poslovnih i javnom prostoru u vlasništvu Grada Rijeke</t>
  </si>
  <si>
    <t>Dobava i ugradnja automatske regulacije. VITOTROL 200A ili jednakovrijedan.</t>
  </si>
  <si>
    <t>Dobava i ugradnja AZ adaptera D=60/100 na 80/125, VITODENS ili jednakovrijedan.</t>
  </si>
  <si>
    <t>Prijava gradilišta distributeru plina tvrtki Energo d.o.o., konzultacije s projektantom, nadzornim inženjerom, investitorom i predstavnikom tvrtke Energo d.o.o., prije naručivnja opreme i otvaranja radova, a radi usaglašavanja termina i uvjeta priključenja, detalja izvedbe i sl. sa eventualnim dodatnim zahtjevima i energetskom suglasnosti od Energo d.o.o.. Usklađivanje izvedbe plinske instalacije sa ovlaštenim predstavnikom Energo s obzirom na zatečene uvjete tijekom izvođenja.</t>
  </si>
  <si>
    <t>Zatvaranje dovoda plina u ormariću regulacionog sklopa, propuhivanje i neutralizacija instalacije plina.</t>
  </si>
  <si>
    <t>Demontaža plinskih uređaja za grijanje sa pripadajućim ožićenjem i pratećom instalacijom i odvoz na deponij udaljenosti do 15 km.</t>
  </si>
  <si>
    <t>Plinski uređaj EUROLINE JUNKERS 24 kW.</t>
  </si>
  <si>
    <t>Stavka obuhvaća i zatvaranje otvora u krovu od valovitog lima i zidu od cigle debljine 20 cm prema hali i radionicama.</t>
  </si>
  <si>
    <t>Dobava i ugradnja plinskog kondenzacijskog kotla za grijanje toplinskog učina 49 kW. 
Plinski kondenzacijski kotao  kao zidni uređaj za pogon neovisan o zraku u prostoru (C32x). Odvod dimnih plinova i dovod zraka za izgaranje preko koncentrične dimovodne cijevi vertikalno iznad plinskog uređaja dužine 3 m. Kotao posjeduje termostat sa programskim satom i vanjskim osjetnikom temperature.</t>
  </si>
  <si>
    <t>Područje nazivnog toplinskog učina pri:
- 50/30°C: 17-49 kW
- 80/60°C: 15.5-45 kW
Dimenzije:
- Duljina: 380 mm
- Širina: 480 mm
- Širina: 850 mm
- Težina: 65 kg
Dovoljeni pogonski tlak: 4 bar
Priključak odvoda dimnih plinova:80 mm
Priključak dovoda zraka: 125 mm
Priključak dovoda zraka: do 98 %
Normni stupanj iskoristivosti Hi:
do 109 %</t>
  </si>
  <si>
    <t>Uz uređaj isporučiti potrebne upute za rukovanje i održavanje na hrvatskom jeziku.</t>
  </si>
  <si>
    <t>Dobava i ugradnja seta za neutralizaciju kondenzata s  granulatom.</t>
  </si>
  <si>
    <t>Set se sastoji od:</t>
  </si>
  <si>
    <t>Plastična posuda s poklopcem</t>
  </si>
  <si>
    <t>8 kg granulata za neutralizaciju</t>
  </si>
  <si>
    <t>5 m specijalnog crijeva za kondenzat DN20</t>
  </si>
  <si>
    <t>3 obujmice crijeva 20-32</t>
  </si>
  <si>
    <t>1 paket pH indikator traka</t>
  </si>
  <si>
    <t>Tehnička dokumentacija</t>
  </si>
  <si>
    <t>Tehnički podaci:</t>
  </si>
  <si>
    <t>Učin neutralizacije 70 l/h</t>
  </si>
  <si>
    <t>Priključak dotoka DN20</t>
  </si>
  <si>
    <t>Priključak odvoda DN20</t>
  </si>
  <si>
    <t>Temperatura kondenzata:   5….60 C</t>
  </si>
  <si>
    <t>Dimenzije s priključcima za cijev 421x230x165 mm</t>
  </si>
  <si>
    <t>Dobava i ugradnja sigurnosne grupe prema DIN 1988 ili jednakovrijedna norma, DN 15
Sadržaj:
Zaporni ventil, protustrujna zaklopka
i ispitni nastavak, priključak za
manometar i membranski sigurnosni
ventil 10 bar.</t>
  </si>
  <si>
    <t>Dobava i ugradnja ravnog AZ revizijskog dijela veličine sustava 80/125 mm od PPs/aluminijski lim premazan epoksidnom smolom bijele boje.</t>
  </si>
  <si>
    <t>Dobava i ugradnja AZ cijevi 1 m
(može se skratiti)
Veličina sustava 80/125 mm,
plastični materijal (PPs) / aluminijski
lim premazan epoksidnom smolom, bijele
boje.</t>
  </si>
  <si>
    <t>Dobava i ugradnja obujmica za pričvrščenje i čeličnih profila za izradu konstrukcije za pričvršćenje dimovodnih elemenata.</t>
  </si>
  <si>
    <t xml:space="preserve">Dobava i ugradnja automatskog ionskog omekšivača vode. </t>
  </si>
  <si>
    <t>Karakteristike uređaja:
nominalni protok: 2 m3/h
zahtijevana tvrdoća vode na izlazu: max 4 odH
Uz uređaj se isporučuje:
ionski medij,
spremnik za sol,
elektronsko kontrolno upravljački sustav,
mjerač protoka omekšane vode,
priključci: NO25
ventil za regulaciju izlazne tvrdoće omekšane vode
medij za početno punjenje uređaja.
El. Priključak 10 W – 230 V – 50 Hz – IP 54
Tehničke karakteristike ponuđene opreme mogu odstupati max. ± 5%.</t>
  </si>
  <si>
    <t>Dobava i ugradnja filtra vode ispred ionskog omekšivača vode.</t>
  </si>
  <si>
    <t>Dobava i ugradnja hvatača nečistoća NP16, s prirubnicama i protuprirubnicama, kompletno sa spojnim i brtvenim materijalom.</t>
  </si>
  <si>
    <t xml:space="preserve">NO32   </t>
  </si>
  <si>
    <t>termometar u metalnom kućištu, 0 – 120 oC</t>
  </si>
  <si>
    <t>manometar 0 - 6 bar</t>
  </si>
  <si>
    <t>Dobava i ugradnja čeličnih bešavnih cijevi (DIN2448), kompletno sa svim potrebnim pričvrsnim i ovjesnim materijalom, koljenima, T-komadima, redukcijama, kao i materijalom za zavarivanje.</t>
  </si>
  <si>
    <t xml:space="preserve">NO32     </t>
  </si>
  <si>
    <t>Dobava i ugradnja  mineralne vune debljine 5 cm za izolaciju cjevovoda i aluminijskog lima za ovijanje i zaštitu izolacije.</t>
  </si>
  <si>
    <t>Punjenje  instalacije grijanja vodom.</t>
  </si>
  <si>
    <t>Dobava i ugradnja čeličnih bešavnih lukova 90o iz Č.1212, prema  M.B6.821, DIN 2605, ANSI B.16.9.</t>
  </si>
  <si>
    <t>Dobava i ugradnja termičkog zapornog ventila za ugradnju ispred plinskog kotla.</t>
  </si>
  <si>
    <t xml:space="preserve">NO32    </t>
  </si>
  <si>
    <t>Dobava i ugradnja kuglastih slavina za plin s DVGW oznakom, komplet s brtvenim materijalom.</t>
  </si>
  <si>
    <t>Dobava i ugradnja filtera za plin za ugradnju ispred plinskog kotla.</t>
  </si>
  <si>
    <t>Čišćenje i miniziranje cjevovoda, oslonaca i ostalih metalnih dijelova podložnih koroziji, dvostrukim premazom temeljne boje.</t>
  </si>
  <si>
    <t>Ličenje cjevovoda, armature i nosive konstrukcije pokrivnim premazom u dva sloja.</t>
  </si>
  <si>
    <t>Dobava i ugradnja tipkala za brzo isključivanje na vanjskim vratima toplinske podstanice.</t>
  </si>
  <si>
    <t>Izrada strojarskog projekta zamjene kotla s proračunom dimnjaka.</t>
  </si>
  <si>
    <t>Ishođenje potvrde od tvrtke DIMNJAČAR d.o.o. Rijeka.</t>
  </si>
  <si>
    <t>Stolarsko pažljivo probijanje, piljenje i prilagodba otvora u drvenim vratima sanitarnog čvora na poziciji ugradbe ventilacijske rešetke.</t>
  </si>
  <si>
    <t>Ispitivanje kompletne plinske instalacije (nemjerenog i mjerenog dijela) na čvrstoću (Izvoditelj) i nepropusnost (K.D. Energo), te ishođenje atesta.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</si>
</sst>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  <numFmt numFmtId="165" formatCode="_-* #,##0.00_-;\-* #,##0.00_-;_-* \-??_-;_-@_-"/>
    <numFmt numFmtId="166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29" borderId="0" applyNumberFormat="0" applyBorder="0" applyAlignment="0" applyProtection="0"/>
    <xf numFmtId="0" fontId="36" fillId="41" borderId="0" applyNumberFormat="0" applyBorder="0" applyAlignment="0" applyProtection="0"/>
    <xf numFmtId="0" fontId="2" fillId="31" borderId="0" applyNumberFormat="0" applyBorder="0" applyAlignment="0" applyProtection="0"/>
    <xf numFmtId="0" fontId="36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5" borderId="0" applyNumberFormat="0" applyBorder="0" applyAlignment="0" applyProtection="0"/>
    <xf numFmtId="0" fontId="38" fillId="45" borderId="1" applyNumberFormat="0" applyAlignment="0" applyProtection="0"/>
    <xf numFmtId="0" fontId="4" fillId="46" borderId="2" applyNumberFormat="0" applyAlignment="0" applyProtection="0"/>
    <xf numFmtId="0" fontId="39" fillId="47" borderId="3" applyNumberFormat="0" applyAlignment="0" applyProtection="0"/>
    <xf numFmtId="0" fontId="5" fillId="48" borderId="4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7" fillId="7" borderId="0" applyNumberFormat="0" applyBorder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1" applyNumberFormat="0" applyAlignment="0" applyProtection="0"/>
    <xf numFmtId="0" fontId="11" fillId="13" borderId="2" applyNumberFormat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0" fillId="45" borderId="15" applyNumberFormat="0" applyAlignment="0" applyProtection="0"/>
    <xf numFmtId="0" fontId="15" fillId="46" borderId="16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top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26" fillId="0" borderId="2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vertical="top" wrapText="1"/>
      <protection/>
    </xf>
    <xf numFmtId="0" fontId="25" fillId="0" borderId="25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3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vertical="top" wrapText="1"/>
      <protection/>
    </xf>
    <xf numFmtId="0" fontId="14" fillId="0" borderId="21" xfId="0" applyFont="1" applyFill="1" applyBorder="1" applyAlignment="1" applyProtection="1">
      <alignment vertical="top" wrapText="1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vertical="top" wrapText="1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left" vertical="top" wrapText="1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left" vertical="top" wrapText="1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4" fontId="21" fillId="0" borderId="0" xfId="0" applyNumberFormat="1" applyFont="1" applyAlignment="1" applyProtection="1">
      <alignment horizontal="center"/>
      <protection/>
    </xf>
    <xf numFmtId="4" fontId="14" fillId="0" borderId="19" xfId="0" applyNumberFormat="1" applyFont="1" applyBorder="1" applyAlignment="1" applyProtection="1">
      <alignment horizontal="center" vertical="center"/>
      <protection/>
    </xf>
    <xf numFmtId="4" fontId="14" fillId="0" borderId="20" xfId="0" applyNumberFormat="1" applyFont="1" applyBorder="1" applyAlignment="1" applyProtection="1">
      <alignment horizontal="center" vertical="center"/>
      <protection/>
    </xf>
    <xf numFmtId="4" fontId="14" fillId="0" borderId="20" xfId="0" applyNumberFormat="1" applyFont="1" applyBorder="1" applyAlignment="1" applyProtection="1">
      <alignment horizontal="right" vertical="center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4" fontId="14" fillId="0" borderId="23" xfId="0" applyNumberFormat="1" applyFont="1" applyBorder="1" applyAlignment="1" applyProtection="1">
      <alignment horizontal="center" vertical="center"/>
      <protection/>
    </xf>
    <xf numFmtId="4" fontId="14" fillId="0" borderId="24" xfId="0" applyNumberFormat="1" applyFont="1" applyBorder="1" applyAlignment="1" applyProtection="1">
      <alignment horizontal="center" vertical="center"/>
      <protection/>
    </xf>
    <xf numFmtId="4" fontId="14" fillId="0" borderId="24" xfId="0" applyNumberFormat="1" applyFont="1" applyBorder="1" applyAlignment="1" applyProtection="1">
      <alignment horizontal="right" vertical="center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4" fontId="14" fillId="0" borderId="25" xfId="0" applyNumberFormat="1" applyFont="1" applyBorder="1" applyAlignment="1" applyProtection="1">
      <alignment horizontal="center" vertical="center"/>
      <protection/>
    </xf>
    <xf numFmtId="4" fontId="14" fillId="0" borderId="26" xfId="0" applyNumberFormat="1" applyFont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4" fontId="14" fillId="0" borderId="21" xfId="0" applyNumberFormat="1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4" fontId="14" fillId="0" borderId="39" xfId="0" applyNumberFormat="1" applyFont="1" applyBorder="1" applyAlignment="1" applyProtection="1">
      <alignment horizontal="right" vertical="center"/>
      <protection/>
    </xf>
    <xf numFmtId="4" fontId="14" fillId="0" borderId="26" xfId="0" applyNumberFormat="1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horizontal="center" vertical="center"/>
      <protection/>
    </xf>
    <xf numFmtId="4" fontId="14" fillId="0" borderId="40" xfId="0" applyNumberFormat="1" applyFont="1" applyBorder="1" applyAlignment="1" applyProtection="1">
      <alignment horizontal="center" vertical="center"/>
      <protection/>
    </xf>
    <xf numFmtId="4" fontId="14" fillId="0" borderId="41" xfId="0" applyNumberFormat="1" applyFont="1" applyBorder="1" applyAlignment="1" applyProtection="1">
      <alignment horizontal="center" vertical="center"/>
      <protection/>
    </xf>
    <xf numFmtId="4" fontId="14" fillId="0" borderId="42" xfId="0" applyNumberFormat="1" applyFont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4" fontId="14" fillId="0" borderId="30" xfId="0" applyNumberFormat="1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4" fontId="14" fillId="0" borderId="19" xfId="0" applyNumberFormat="1" applyFont="1" applyBorder="1" applyAlignment="1" applyProtection="1">
      <alignment horizontal="center" vertical="center" wrapText="1"/>
      <protection/>
    </xf>
    <xf numFmtId="4" fontId="14" fillId="0" borderId="23" xfId="0" applyNumberFormat="1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4" fontId="14" fillId="0" borderId="28" xfId="0" applyNumberFormat="1" applyFont="1" applyBorder="1" applyAlignment="1" applyProtection="1">
      <alignment horizontal="center" vertical="center"/>
      <protection/>
    </xf>
    <xf numFmtId="4" fontId="14" fillId="0" borderId="2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14" fillId="0" borderId="29" xfId="0" applyNumberFormat="1" applyFont="1" applyBorder="1" applyAlignment="1" applyProtection="1">
      <alignment horizontal="center" vertical="center"/>
      <protection/>
    </xf>
    <xf numFmtId="4" fontId="14" fillId="0" borderId="43" xfId="0" applyNumberFormat="1" applyFont="1" applyBorder="1" applyAlignment="1" applyProtection="1">
      <alignment horizontal="center" vertical="center"/>
      <protection/>
    </xf>
    <xf numFmtId="4" fontId="26" fillId="0" borderId="43" xfId="0" applyNumberFormat="1" applyFont="1" applyBorder="1" applyAlignment="1" applyProtection="1">
      <alignment horizontal="right" vertical="center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" fontId="14" fillId="0" borderId="27" xfId="0" applyNumberFormat="1" applyFont="1" applyBorder="1" applyAlignment="1" applyProtection="1">
      <alignment horizontal="right" vertical="center"/>
      <protection/>
    </xf>
    <xf numFmtId="0" fontId="14" fillId="0" borderId="45" xfId="0" applyFont="1" applyFill="1" applyBorder="1" applyAlignment="1" applyProtection="1">
      <alignment horizontal="left" vertical="center" wrapText="1"/>
      <protection/>
    </xf>
    <xf numFmtId="4" fontId="14" fillId="0" borderId="45" xfId="0" applyNumberFormat="1" applyFont="1" applyBorder="1" applyAlignment="1" applyProtection="1">
      <alignment horizontal="center" vertical="center"/>
      <protection/>
    </xf>
    <xf numFmtId="4" fontId="14" fillId="0" borderId="46" xfId="0" applyNumberFormat="1" applyFont="1" applyBorder="1" applyAlignment="1" applyProtection="1">
      <alignment horizontal="center" vertical="center"/>
      <protection/>
    </xf>
    <xf numFmtId="4" fontId="14" fillId="0" borderId="46" xfId="0" applyNumberFormat="1" applyFont="1" applyBorder="1" applyAlignment="1" applyProtection="1">
      <alignment horizontal="right" vertical="center"/>
      <protection/>
    </xf>
    <xf numFmtId="4" fontId="14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14" fillId="0" borderId="0" xfId="0" applyNumberFormat="1" applyFont="1" applyBorder="1" applyAlignment="1" applyProtection="1">
      <alignment horizontal="center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4" fontId="26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26" fillId="0" borderId="46" xfId="0" applyFont="1" applyBorder="1" applyAlignment="1" applyProtection="1">
      <alignment vertical="center" wrapText="1"/>
      <protection/>
    </xf>
    <xf numFmtId="4" fontId="27" fillId="0" borderId="47" xfId="0" applyNumberFormat="1" applyFont="1" applyBorder="1" applyAlignment="1" applyProtection="1">
      <alignment horizontal="center" vertical="center"/>
      <protection/>
    </xf>
    <xf numFmtId="4" fontId="27" fillId="0" borderId="48" xfId="0" applyNumberFormat="1" applyFont="1" applyBorder="1" applyAlignment="1" applyProtection="1">
      <alignment vertical="center"/>
      <protection/>
    </xf>
    <xf numFmtId="4" fontId="26" fillId="0" borderId="46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/>
      <protection/>
    </xf>
    <xf numFmtId="166" fontId="0" fillId="0" borderId="0" xfId="69" applyNumberFormat="1" applyFont="1" applyFill="1" applyAlignment="1" applyProtection="1">
      <alignment/>
      <protection/>
    </xf>
    <xf numFmtId="4" fontId="14" fillId="0" borderId="0" xfId="95" applyNumberFormat="1" applyFont="1" applyFill="1" applyAlignment="1" applyProtection="1">
      <alignment horizontal="left" vertical="center"/>
      <protection/>
    </xf>
    <xf numFmtId="4" fontId="34" fillId="0" borderId="0" xfId="0" applyNumberFormat="1" applyFont="1" applyAlignment="1" applyProtection="1">
      <alignment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4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6" fontId="14" fillId="0" borderId="0" xfId="69" applyNumberFormat="1" applyFont="1" applyFill="1" applyAlignment="1" applyProtection="1">
      <alignment/>
      <protection/>
    </xf>
    <xf numFmtId="4" fontId="24" fillId="0" borderId="19" xfId="0" applyNumberFormat="1" applyFont="1" applyFill="1" applyBorder="1" applyAlignment="1" applyProtection="1">
      <alignment horizontal="center" vertical="center" wrapText="1"/>
      <protection/>
    </xf>
    <xf numFmtId="4" fontId="14" fillId="2" borderId="20" xfId="0" applyNumberFormat="1" applyFont="1" applyFill="1" applyBorder="1" applyAlignment="1" applyProtection="1">
      <alignment vertical="center"/>
      <protection locked="0"/>
    </xf>
    <xf numFmtId="4" fontId="14" fillId="2" borderId="21" xfId="0" applyNumberFormat="1" applyFont="1" applyFill="1" applyBorder="1" applyAlignment="1" applyProtection="1">
      <alignment vertical="center"/>
      <protection locked="0"/>
    </xf>
    <xf numFmtId="4" fontId="14" fillId="2" borderId="26" xfId="0" applyNumberFormat="1" applyFont="1" applyFill="1" applyBorder="1" applyAlignment="1" applyProtection="1">
      <alignment vertical="center"/>
      <protection locked="0"/>
    </xf>
    <xf numFmtId="4" fontId="14" fillId="2" borderId="25" xfId="0" applyNumberFormat="1" applyFont="1" applyFill="1" applyBorder="1" applyAlignment="1" applyProtection="1">
      <alignment vertical="center"/>
      <protection locked="0"/>
    </xf>
    <xf numFmtId="4" fontId="14" fillId="2" borderId="30" xfId="0" applyNumberFormat="1" applyFont="1" applyFill="1" applyBorder="1" applyAlignment="1" applyProtection="1">
      <alignment vertical="center"/>
      <protection locked="0"/>
    </xf>
    <xf numFmtId="4" fontId="14" fillId="2" borderId="24" xfId="0" applyNumberFormat="1" applyFont="1" applyFill="1" applyBorder="1" applyAlignment="1" applyProtection="1">
      <alignment vertical="center"/>
      <protection locked="0"/>
    </xf>
    <xf numFmtId="4" fontId="0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2" xfId="0" applyNumberFormat="1" applyFont="1" applyFill="1" applyBorder="1" applyAlignment="1" applyProtection="1">
      <alignment vertical="center"/>
      <protection locked="0"/>
    </xf>
    <xf numFmtId="4" fontId="14" fillId="0" borderId="28" xfId="0" applyNumberFormat="1" applyFont="1" applyBorder="1" applyAlignment="1" applyProtection="1">
      <alignment vertical="center"/>
      <protection/>
    </xf>
    <xf numFmtId="4" fontId="14" fillId="0" borderId="43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left"/>
      <protection/>
    </xf>
    <xf numFmtId="4" fontId="14" fillId="2" borderId="46" xfId="0" applyNumberFormat="1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4" fontId="25" fillId="2" borderId="0" xfId="0" applyNumberFormat="1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/>
      <protection locked="0"/>
    </xf>
    <xf numFmtId="4" fontId="14" fillId="2" borderId="0" xfId="0" applyNumberFormat="1" applyFont="1" applyFill="1" applyAlignment="1" applyProtection="1">
      <alignment horizontal="right"/>
      <protection locked="0"/>
    </xf>
    <xf numFmtId="166" fontId="14" fillId="2" borderId="0" xfId="69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4" fontId="14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4" fontId="14" fillId="2" borderId="51" xfId="0" applyNumberFormat="1" applyFont="1" applyFill="1" applyBorder="1" applyAlignment="1" applyProtection="1">
      <alignment/>
      <protection locked="0"/>
    </xf>
    <xf numFmtId="0" fontId="14" fillId="2" borderId="51" xfId="0" applyFont="1" applyFill="1" applyBorder="1" applyAlignment="1" applyProtection="1">
      <alignment/>
      <protection locked="0"/>
    </xf>
    <xf numFmtId="166" fontId="14" fillId="2" borderId="51" xfId="69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4" fontId="0" fillId="2" borderId="0" xfId="0" applyNumberFormat="1" applyFont="1" applyFill="1" applyAlignment="1" applyProtection="1">
      <alignment/>
      <protection locked="0"/>
    </xf>
    <xf numFmtId="166" fontId="0" fillId="2" borderId="0" xfId="69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 locked="0"/>
    </xf>
    <xf numFmtId="4" fontId="0" fillId="2" borderId="0" xfId="0" applyNumberFormat="1" applyFont="1" applyFill="1" applyAlignment="1" applyProtection="1">
      <alignment horizontal="center"/>
      <protection locked="0"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31" fillId="0" borderId="0" xfId="0" applyFont="1" applyFill="1" applyAlignment="1" applyProtection="1">
      <alignment horizontal="left" vertical="top"/>
      <protection/>
    </xf>
    <xf numFmtId="4" fontId="31" fillId="0" borderId="0" xfId="0" applyNumberFormat="1" applyFont="1" applyFill="1" applyAlignment="1" applyProtection="1">
      <alignment horizontal="left" vertical="top"/>
      <protection/>
    </xf>
    <xf numFmtId="166" fontId="31" fillId="0" borderId="0" xfId="69" applyNumberFormat="1" applyFont="1" applyFill="1" applyAlignment="1" applyProtection="1">
      <alignment horizontal="left" vertical="top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ZELENE2002" xfId="95"/>
    <cellStyle name="Note" xfId="96"/>
    <cellStyle name="Note 2" xfId="97"/>
    <cellStyle name="Output" xfId="98"/>
    <cellStyle name="Output 2" xfId="99"/>
    <cellStyle name="Percent" xfId="100"/>
    <cellStyle name="Style 1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2.140625" style="1" customWidth="1"/>
    <col min="2" max="2" width="44.421875" style="2" customWidth="1"/>
    <col min="3" max="3" width="9.140625" style="3" customWidth="1"/>
    <col min="4" max="4" width="7.57421875" style="1" customWidth="1"/>
    <col min="5" max="5" width="10.7109375" style="2" customWidth="1"/>
    <col min="6" max="6" width="11.7109375" style="2" customWidth="1"/>
    <col min="7" max="7" width="5.28125" style="2" customWidth="1"/>
    <col min="8" max="8" width="5.140625" style="2" customWidth="1"/>
    <col min="9" max="16384" width="9.140625" style="2" customWidth="1"/>
  </cols>
  <sheetData>
    <row r="1" spans="1:6" ht="23.25" customHeight="1">
      <c r="A1" s="183" t="s">
        <v>0</v>
      </c>
      <c r="B1" s="183"/>
      <c r="C1" s="183"/>
      <c r="D1" s="183"/>
      <c r="E1" s="183"/>
      <c r="F1" s="183"/>
    </row>
    <row r="2" spans="1:6" ht="19.5" customHeight="1">
      <c r="A2" s="184" t="s">
        <v>118</v>
      </c>
      <c r="B2" s="184"/>
      <c r="C2" s="184"/>
      <c r="D2" s="184"/>
      <c r="E2" s="184"/>
      <c r="F2" s="184"/>
    </row>
    <row r="3" spans="1:6" ht="27.75" customHeight="1">
      <c r="A3" s="184"/>
      <c r="B3" s="184"/>
      <c r="C3" s="184"/>
      <c r="D3" s="184"/>
      <c r="E3" s="184"/>
      <c r="F3" s="184"/>
    </row>
    <row r="4" spans="1:6" ht="15.75" customHeight="1">
      <c r="A4" s="4"/>
      <c r="B4" s="4"/>
      <c r="C4" s="4"/>
      <c r="D4" s="4"/>
      <c r="E4" s="4"/>
      <c r="F4" s="4"/>
    </row>
    <row r="5" spans="1:7" ht="291" customHeight="1">
      <c r="A5" s="182" t="s">
        <v>1</v>
      </c>
      <c r="B5" s="182"/>
      <c r="C5" s="182"/>
      <c r="D5" s="182"/>
      <c r="E5" s="182"/>
      <c r="F5" s="182"/>
      <c r="G5" s="182"/>
    </row>
    <row r="6" spans="1:14" ht="15" customHeight="1">
      <c r="A6" s="5"/>
      <c r="B6" s="5"/>
      <c r="C6" s="6"/>
      <c r="D6" s="5"/>
      <c r="E6" s="5"/>
      <c r="F6" s="5"/>
      <c r="G6" s="5"/>
      <c r="N6" s="7"/>
    </row>
    <row r="7" spans="1:7" s="15" customFormat="1" ht="30" customHeight="1">
      <c r="A7" s="182" t="s">
        <v>21</v>
      </c>
      <c r="B7" s="182"/>
      <c r="C7" s="182"/>
      <c r="D7" s="182"/>
      <c r="E7" s="182"/>
      <c r="F7" s="182"/>
      <c r="G7" s="182"/>
    </row>
    <row r="8" spans="1:7" s="15" customFormat="1" ht="14.25" customHeight="1">
      <c r="A8" s="182" t="s">
        <v>22</v>
      </c>
      <c r="B8" s="182"/>
      <c r="C8" s="182"/>
      <c r="D8" s="182"/>
      <c r="E8" s="182"/>
      <c r="F8" s="182"/>
      <c r="G8" s="182"/>
    </row>
    <row r="9" spans="1:7" s="15" customFormat="1" ht="14.25" customHeight="1">
      <c r="A9" s="182" t="s">
        <v>23</v>
      </c>
      <c r="B9" s="182"/>
      <c r="C9" s="182"/>
      <c r="D9" s="182"/>
      <c r="E9" s="182"/>
      <c r="F9" s="182"/>
      <c r="G9" s="182"/>
    </row>
    <row r="10" spans="1:7" s="15" customFormat="1" ht="14.25" customHeight="1">
      <c r="A10" s="182" t="s">
        <v>24</v>
      </c>
      <c r="B10" s="182"/>
      <c r="C10" s="182"/>
      <c r="D10" s="182"/>
      <c r="E10" s="182"/>
      <c r="F10" s="182"/>
      <c r="G10" s="182"/>
    </row>
    <row r="11" spans="1:7" s="15" customFormat="1" ht="14.25" customHeight="1">
      <c r="A11" s="182" t="s">
        <v>25</v>
      </c>
      <c r="B11" s="182"/>
      <c r="C11" s="182"/>
      <c r="D11" s="182"/>
      <c r="E11" s="182"/>
      <c r="F11" s="182"/>
      <c r="G11" s="182"/>
    </row>
    <row r="12" spans="1:7" s="15" customFormat="1" ht="30" customHeight="1">
      <c r="A12" s="182" t="s">
        <v>26</v>
      </c>
      <c r="B12" s="182"/>
      <c r="C12" s="182"/>
      <c r="D12" s="182"/>
      <c r="E12" s="182"/>
      <c r="F12" s="182"/>
      <c r="G12" s="182"/>
    </row>
    <row r="13" spans="1:7" s="15" customFormat="1" ht="14.25" customHeight="1">
      <c r="A13" s="182" t="s">
        <v>57</v>
      </c>
      <c r="B13" s="182"/>
      <c r="C13" s="182"/>
      <c r="D13" s="182"/>
      <c r="E13" s="182"/>
      <c r="F13" s="182"/>
      <c r="G13" s="182"/>
    </row>
  </sheetData>
  <sheetProtection password="CC1A" sheet="1"/>
  <mergeCells count="10">
    <mergeCell ref="A10:G10"/>
    <mergeCell ref="A11:G11"/>
    <mergeCell ref="A12:G12"/>
    <mergeCell ref="A13:G13"/>
    <mergeCell ref="A7:G7"/>
    <mergeCell ref="A1:F1"/>
    <mergeCell ref="A2:F3"/>
    <mergeCell ref="A5:G5"/>
    <mergeCell ref="A8:G8"/>
    <mergeCell ref="A9:G9"/>
  </mergeCells>
  <printOptions/>
  <pageMargins left="0.7972222222222223" right="0.1701388888888889" top="0.6402777777777777" bottom="0.6701388888888888" header="0.5118055555555555" footer="0.5118055555555555"/>
  <pageSetup horizontalDpi="300" verticalDpi="300" orientation="portrait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"/>
  <sheetViews>
    <sheetView showGridLines="0" zoomScaleSheetLayoutView="100" zoomScalePageLayoutView="0" workbookViewId="0" topLeftCell="A166">
      <selection activeCell="A180" sqref="A180"/>
    </sheetView>
  </sheetViews>
  <sheetFormatPr defaultColWidth="9.140625" defaultRowHeight="12.75"/>
  <cols>
    <col min="1" max="1" width="10.140625" style="113" customWidth="1"/>
    <col min="2" max="2" width="44.421875" style="62" customWidth="1"/>
    <col min="3" max="3" width="9.140625" style="114" customWidth="1"/>
    <col min="4" max="4" width="7.57421875" style="113" customWidth="1"/>
    <col min="5" max="5" width="11.7109375" style="157" customWidth="1"/>
    <col min="6" max="6" width="11.8515625" style="62" customWidth="1"/>
    <col min="7" max="7" width="5.28125" style="62" customWidth="1"/>
    <col min="8" max="16384" width="9.140625" style="62" customWidth="1"/>
  </cols>
  <sheetData>
    <row r="1" spans="1:6" ht="19.5" customHeight="1">
      <c r="A1" s="190" t="s">
        <v>76</v>
      </c>
      <c r="B1" s="190"/>
      <c r="C1" s="190"/>
      <c r="D1" s="190"/>
      <c r="E1" s="190"/>
      <c r="F1" s="190"/>
    </row>
    <row r="2" spans="1:6" ht="6" customHeight="1">
      <c r="A2" s="190"/>
      <c r="B2" s="190"/>
      <c r="C2" s="190"/>
      <c r="D2" s="190"/>
      <c r="E2" s="190"/>
      <c r="F2" s="190"/>
    </row>
    <row r="3" spans="1:7" ht="15" customHeight="1">
      <c r="A3" s="63"/>
      <c r="B3" s="63"/>
      <c r="C3" s="64"/>
      <c r="D3" s="63"/>
      <c r="E3" s="64"/>
      <c r="F3" s="63"/>
      <c r="G3" s="63"/>
    </row>
    <row r="4" spans="1:7" ht="27.75" customHeight="1">
      <c r="A4" s="8" t="s">
        <v>2</v>
      </c>
      <c r="B4" s="8" t="s">
        <v>3</v>
      </c>
      <c r="C4" s="8" t="s">
        <v>4</v>
      </c>
      <c r="D4" s="9" t="s">
        <v>5</v>
      </c>
      <c r="E4" s="139" t="s">
        <v>6</v>
      </c>
      <c r="F4" s="191" t="s">
        <v>7</v>
      </c>
      <c r="G4" s="191"/>
    </row>
    <row r="5" spans="1:7" ht="168.75" customHeight="1">
      <c r="A5" s="8">
        <v>1</v>
      </c>
      <c r="B5" s="29" t="s">
        <v>121</v>
      </c>
      <c r="C5" s="65">
        <v>1</v>
      </c>
      <c r="D5" s="66" t="s">
        <v>55</v>
      </c>
      <c r="E5" s="140"/>
      <c r="F5" s="67">
        <f>C5*E5</f>
        <v>0</v>
      </c>
      <c r="G5" s="68" t="s">
        <v>9</v>
      </c>
    </row>
    <row r="6" spans="1:7" ht="45" customHeight="1">
      <c r="A6" s="8">
        <v>2</v>
      </c>
      <c r="B6" s="29" t="s">
        <v>122</v>
      </c>
      <c r="C6" s="65">
        <v>1</v>
      </c>
      <c r="D6" s="66" t="s">
        <v>55</v>
      </c>
      <c r="E6" s="140"/>
      <c r="F6" s="67">
        <f>C6*E6</f>
        <v>0</v>
      </c>
      <c r="G6" s="68" t="s">
        <v>9</v>
      </c>
    </row>
    <row r="7" spans="1:7" ht="30" customHeight="1">
      <c r="A7" s="10">
        <v>3</v>
      </c>
      <c r="B7" s="36" t="s">
        <v>27</v>
      </c>
      <c r="C7" s="65">
        <v>5</v>
      </c>
      <c r="D7" s="66" t="s">
        <v>55</v>
      </c>
      <c r="E7" s="140"/>
      <c r="F7" s="67">
        <f>C7*E7</f>
        <v>0</v>
      </c>
      <c r="G7" s="68" t="s">
        <v>9</v>
      </c>
    </row>
    <row r="8" spans="1:7" ht="58.5" customHeight="1">
      <c r="A8" s="23">
        <v>4</v>
      </c>
      <c r="B8" s="48" t="s">
        <v>123</v>
      </c>
      <c r="C8" s="69"/>
      <c r="D8" s="70"/>
      <c r="E8" s="70"/>
      <c r="F8" s="71"/>
      <c r="G8" s="72"/>
    </row>
    <row r="9" spans="1:7" ht="18" customHeight="1">
      <c r="A9" s="50"/>
      <c r="B9" s="51" t="s">
        <v>124</v>
      </c>
      <c r="C9" s="73"/>
      <c r="D9" s="73"/>
      <c r="E9" s="73"/>
      <c r="F9" s="74"/>
      <c r="G9" s="75"/>
    </row>
    <row r="10" spans="1:7" ht="47.25" customHeight="1">
      <c r="A10" s="47"/>
      <c r="B10" s="49" t="s">
        <v>125</v>
      </c>
      <c r="C10" s="76">
        <v>4</v>
      </c>
      <c r="D10" s="76" t="s">
        <v>8</v>
      </c>
      <c r="E10" s="141"/>
      <c r="F10" s="77">
        <f>C10*E10</f>
        <v>0</v>
      </c>
      <c r="G10" s="78" t="s">
        <v>9</v>
      </c>
    </row>
    <row r="11" spans="1:7" ht="30" customHeight="1">
      <c r="A11" s="10">
        <v>5</v>
      </c>
      <c r="B11" s="36" t="s">
        <v>67</v>
      </c>
      <c r="C11" s="65">
        <v>4</v>
      </c>
      <c r="D11" s="66" t="s">
        <v>8</v>
      </c>
      <c r="E11" s="140"/>
      <c r="F11" s="67">
        <f>C11*E11</f>
        <v>0</v>
      </c>
      <c r="G11" s="68" t="s">
        <v>9</v>
      </c>
    </row>
    <row r="12" spans="1:7" ht="131.25" customHeight="1">
      <c r="A12" s="23">
        <v>6</v>
      </c>
      <c r="B12" s="48" t="s">
        <v>126</v>
      </c>
      <c r="C12" s="69"/>
      <c r="D12" s="70"/>
      <c r="E12" s="70"/>
      <c r="F12" s="71"/>
      <c r="G12" s="72"/>
    </row>
    <row r="13" spans="1:7" ht="204.75" customHeight="1">
      <c r="A13" s="50"/>
      <c r="B13" s="51" t="s">
        <v>127</v>
      </c>
      <c r="C13" s="73"/>
      <c r="D13" s="73"/>
      <c r="E13" s="73"/>
      <c r="F13" s="74"/>
      <c r="G13" s="75"/>
    </row>
    <row r="14" spans="1:7" ht="33" customHeight="1">
      <c r="A14" s="47"/>
      <c r="B14" s="49" t="s">
        <v>128</v>
      </c>
      <c r="C14" s="76">
        <v>1</v>
      </c>
      <c r="D14" s="76" t="s">
        <v>8</v>
      </c>
      <c r="E14" s="141"/>
      <c r="F14" s="79">
        <f>C14*E14</f>
        <v>0</v>
      </c>
      <c r="G14" s="78" t="s">
        <v>9</v>
      </c>
    </row>
    <row r="15" spans="1:7" ht="31.5" customHeight="1">
      <c r="A15" s="50">
        <v>7</v>
      </c>
      <c r="B15" s="51" t="s">
        <v>129</v>
      </c>
      <c r="C15" s="73"/>
      <c r="D15" s="80"/>
      <c r="E15" s="80"/>
      <c r="F15" s="74"/>
      <c r="G15" s="75"/>
    </row>
    <row r="16" spans="1:7" ht="15" customHeight="1">
      <c r="A16" s="50"/>
      <c r="B16" s="51" t="s">
        <v>130</v>
      </c>
      <c r="C16" s="73"/>
      <c r="D16" s="80"/>
      <c r="E16" s="80"/>
      <c r="F16" s="74"/>
      <c r="G16" s="75"/>
    </row>
    <row r="17" spans="1:7" ht="15" customHeight="1">
      <c r="A17" s="50"/>
      <c r="B17" s="51" t="s">
        <v>131</v>
      </c>
      <c r="C17" s="73"/>
      <c r="D17" s="73"/>
      <c r="E17" s="73"/>
      <c r="F17" s="74"/>
      <c r="G17" s="75"/>
    </row>
    <row r="18" spans="1:7" ht="15" customHeight="1">
      <c r="A18" s="50"/>
      <c r="B18" s="51" t="s">
        <v>132</v>
      </c>
      <c r="C18" s="73"/>
      <c r="D18" s="80"/>
      <c r="E18" s="80"/>
      <c r="F18" s="74"/>
      <c r="G18" s="75"/>
    </row>
    <row r="19" spans="1:7" ht="15" customHeight="1">
      <c r="A19" s="50"/>
      <c r="B19" s="51" t="s">
        <v>133</v>
      </c>
      <c r="C19" s="73"/>
      <c r="D19" s="80"/>
      <c r="E19" s="80"/>
      <c r="F19" s="74"/>
      <c r="G19" s="75"/>
    </row>
    <row r="20" spans="1:7" ht="15" customHeight="1">
      <c r="A20" s="50"/>
      <c r="B20" s="51" t="s">
        <v>134</v>
      </c>
      <c r="C20" s="73"/>
      <c r="D20" s="80"/>
      <c r="E20" s="80"/>
      <c r="F20" s="74"/>
      <c r="G20" s="75"/>
    </row>
    <row r="21" spans="1:7" ht="15" customHeight="1">
      <c r="A21" s="50"/>
      <c r="B21" s="51" t="s">
        <v>135</v>
      </c>
      <c r="C21" s="73"/>
      <c r="D21" s="80"/>
      <c r="E21" s="80"/>
      <c r="F21" s="74"/>
      <c r="G21" s="75"/>
    </row>
    <row r="22" spans="1:7" ht="15" customHeight="1">
      <c r="A22" s="50"/>
      <c r="B22" s="51"/>
      <c r="C22" s="73"/>
      <c r="D22" s="80"/>
      <c r="E22" s="80"/>
      <c r="F22" s="74"/>
      <c r="G22" s="75"/>
    </row>
    <row r="23" spans="1:7" ht="15" customHeight="1">
      <c r="A23" s="50"/>
      <c r="B23" s="51" t="s">
        <v>136</v>
      </c>
      <c r="C23" s="73"/>
      <c r="D23" s="80"/>
      <c r="E23" s="80"/>
      <c r="F23" s="74"/>
      <c r="G23" s="75"/>
    </row>
    <row r="24" spans="1:7" ht="15" customHeight="1">
      <c r="A24" s="50"/>
      <c r="B24" s="51" t="s">
        <v>137</v>
      </c>
      <c r="C24" s="73"/>
      <c r="D24" s="80"/>
      <c r="E24" s="80"/>
      <c r="F24" s="74"/>
      <c r="G24" s="75"/>
    </row>
    <row r="25" spans="1:7" ht="15" customHeight="1">
      <c r="A25" s="50"/>
      <c r="B25" s="51" t="s">
        <v>138</v>
      </c>
      <c r="C25" s="73"/>
      <c r="D25" s="80"/>
      <c r="E25" s="80"/>
      <c r="F25" s="74"/>
      <c r="G25" s="75"/>
    </row>
    <row r="26" spans="1:7" ht="15" customHeight="1">
      <c r="A26" s="50"/>
      <c r="B26" s="51" t="s">
        <v>139</v>
      </c>
      <c r="C26" s="73"/>
      <c r="D26" s="80"/>
      <c r="E26" s="80"/>
      <c r="F26" s="74"/>
      <c r="G26" s="75"/>
    </row>
    <row r="27" spans="1:7" ht="15" customHeight="1">
      <c r="A27" s="50"/>
      <c r="B27" s="51" t="s">
        <v>140</v>
      </c>
      <c r="C27" s="73"/>
      <c r="D27" s="80"/>
      <c r="E27" s="80"/>
      <c r="F27" s="74"/>
      <c r="G27" s="75"/>
    </row>
    <row r="28" spans="1:7" ht="15" customHeight="1">
      <c r="A28" s="50"/>
      <c r="B28" s="51" t="s">
        <v>141</v>
      </c>
      <c r="C28" s="73"/>
      <c r="D28" s="80"/>
      <c r="E28" s="80"/>
      <c r="F28" s="74"/>
      <c r="G28" s="75"/>
    </row>
    <row r="29" spans="1:7" ht="33.75" customHeight="1">
      <c r="A29" s="52"/>
      <c r="B29" s="51" t="s">
        <v>142</v>
      </c>
      <c r="C29" s="76">
        <v>1</v>
      </c>
      <c r="D29" s="76" t="s">
        <v>8</v>
      </c>
      <c r="E29" s="141"/>
      <c r="F29" s="79">
        <f>C29*E29</f>
        <v>0</v>
      </c>
      <c r="G29" s="78" t="s">
        <v>9</v>
      </c>
    </row>
    <row r="30" spans="1:7" ht="104.25" customHeight="1">
      <c r="A30" s="54">
        <v>8</v>
      </c>
      <c r="B30" s="53" t="s">
        <v>143</v>
      </c>
      <c r="C30" s="65">
        <v>1</v>
      </c>
      <c r="D30" s="66" t="s">
        <v>55</v>
      </c>
      <c r="E30" s="141"/>
      <c r="F30" s="67">
        <f>C30*E30</f>
        <v>0</v>
      </c>
      <c r="G30" s="68" t="s">
        <v>9</v>
      </c>
    </row>
    <row r="31" spans="1:7" ht="50.25" customHeight="1">
      <c r="A31" s="50">
        <v>9</v>
      </c>
      <c r="B31" s="55" t="s">
        <v>144</v>
      </c>
      <c r="C31" s="65">
        <v>1</v>
      </c>
      <c r="D31" s="66" t="s">
        <v>55</v>
      </c>
      <c r="E31" s="141"/>
      <c r="F31" s="67">
        <f>C31*E31</f>
        <v>0</v>
      </c>
      <c r="G31" s="68" t="s">
        <v>9</v>
      </c>
    </row>
    <row r="32" spans="1:7" ht="85.5" customHeight="1">
      <c r="A32" s="56">
        <v>10</v>
      </c>
      <c r="B32" s="57" t="s">
        <v>145</v>
      </c>
      <c r="C32" s="65">
        <v>3</v>
      </c>
      <c r="D32" s="66" t="s">
        <v>55</v>
      </c>
      <c r="E32" s="141"/>
      <c r="F32" s="67">
        <f>C32*E32</f>
        <v>0</v>
      </c>
      <c r="G32" s="68" t="s">
        <v>9</v>
      </c>
    </row>
    <row r="33" spans="1:7" ht="63.75" customHeight="1">
      <c r="A33" s="50">
        <v>11</v>
      </c>
      <c r="B33" s="58" t="s">
        <v>146</v>
      </c>
      <c r="C33" s="65">
        <v>1</v>
      </c>
      <c r="D33" s="66" t="s">
        <v>55</v>
      </c>
      <c r="E33" s="141"/>
      <c r="F33" s="67">
        <f>C33*E33</f>
        <v>0</v>
      </c>
      <c r="G33" s="68" t="s">
        <v>9</v>
      </c>
    </row>
    <row r="34" spans="1:7" ht="38.25" customHeight="1">
      <c r="A34" s="59">
        <v>12</v>
      </c>
      <c r="B34" s="27" t="s">
        <v>147</v>
      </c>
      <c r="C34" s="69"/>
      <c r="D34" s="69"/>
      <c r="E34" s="69"/>
      <c r="F34" s="71"/>
      <c r="G34" s="72"/>
    </row>
    <row r="35" spans="1:7" ht="225.75" customHeight="1">
      <c r="A35" s="50"/>
      <c r="B35" s="27" t="s">
        <v>148</v>
      </c>
      <c r="C35" s="81">
        <v>1</v>
      </c>
      <c r="D35" s="82" t="s">
        <v>8</v>
      </c>
      <c r="E35" s="141"/>
      <c r="F35" s="77">
        <f>C35*E35</f>
        <v>0</v>
      </c>
      <c r="G35" s="78" t="s">
        <v>9</v>
      </c>
    </row>
    <row r="36" spans="1:7" ht="30" customHeight="1">
      <c r="A36" s="56">
        <v>13</v>
      </c>
      <c r="B36" s="58" t="s">
        <v>149</v>
      </c>
      <c r="C36" s="81">
        <v>1</v>
      </c>
      <c r="D36" s="82" t="s">
        <v>8</v>
      </c>
      <c r="E36" s="141"/>
      <c r="F36" s="77">
        <f>C36*E36</f>
        <v>0</v>
      </c>
      <c r="G36" s="78" t="s">
        <v>9</v>
      </c>
    </row>
    <row r="37" spans="1:7" ht="53.25" customHeight="1">
      <c r="A37" s="50">
        <v>14</v>
      </c>
      <c r="B37" s="27" t="s">
        <v>150</v>
      </c>
      <c r="C37" s="80"/>
      <c r="D37" s="83"/>
      <c r="E37" s="83"/>
      <c r="F37" s="74"/>
      <c r="G37" s="75"/>
    </row>
    <row r="38" spans="1:7" ht="15" customHeight="1">
      <c r="A38" s="52"/>
      <c r="B38" s="27" t="s">
        <v>151</v>
      </c>
      <c r="C38" s="81">
        <v>1</v>
      </c>
      <c r="D38" s="82" t="s">
        <v>8</v>
      </c>
      <c r="E38" s="141"/>
      <c r="F38" s="77">
        <f>C38*E38</f>
        <v>0</v>
      </c>
      <c r="G38" s="78" t="s">
        <v>9</v>
      </c>
    </row>
    <row r="39" spans="1:7" ht="15" customHeight="1">
      <c r="A39" s="50">
        <v>15</v>
      </c>
      <c r="B39" s="57" t="s">
        <v>101</v>
      </c>
      <c r="C39" s="80"/>
      <c r="D39" s="83"/>
      <c r="E39" s="83"/>
      <c r="F39" s="71"/>
      <c r="G39" s="72"/>
    </row>
    <row r="40" spans="1:7" ht="15" customHeight="1">
      <c r="A40" s="50"/>
      <c r="B40" s="27" t="s">
        <v>152</v>
      </c>
      <c r="C40" s="80">
        <v>1</v>
      </c>
      <c r="D40" s="84" t="s">
        <v>8</v>
      </c>
      <c r="E40" s="143"/>
      <c r="F40" s="74">
        <f>C40*E40</f>
        <v>0</v>
      </c>
      <c r="G40" s="75" t="s">
        <v>9</v>
      </c>
    </row>
    <row r="41" spans="1:7" ht="15" customHeight="1">
      <c r="A41" s="50"/>
      <c r="B41" s="27" t="s">
        <v>153</v>
      </c>
      <c r="C41" s="81">
        <v>1</v>
      </c>
      <c r="D41" s="82" t="s">
        <v>8</v>
      </c>
      <c r="E41" s="141"/>
      <c r="F41" s="77">
        <f>C41*E41</f>
        <v>0</v>
      </c>
      <c r="G41" s="78" t="s">
        <v>9</v>
      </c>
    </row>
    <row r="42" spans="1:7" ht="74.25" customHeight="1">
      <c r="A42" s="50">
        <v>16</v>
      </c>
      <c r="B42" s="27" t="s">
        <v>154</v>
      </c>
      <c r="C42" s="80"/>
      <c r="D42" s="83"/>
      <c r="E42" s="83"/>
      <c r="F42" s="74"/>
      <c r="G42" s="72"/>
    </row>
    <row r="43" spans="1:7" ht="15" customHeight="1">
      <c r="A43" s="50"/>
      <c r="B43" s="27" t="s">
        <v>155</v>
      </c>
      <c r="C43" s="81">
        <v>12</v>
      </c>
      <c r="D43" s="87" t="s">
        <v>48</v>
      </c>
      <c r="E43" s="144"/>
      <c r="F43" s="77">
        <f>C43*E43</f>
        <v>0</v>
      </c>
      <c r="G43" s="78" t="s">
        <v>9</v>
      </c>
    </row>
    <row r="44" spans="1:7" ht="53.25" customHeight="1">
      <c r="A44" s="56">
        <v>17</v>
      </c>
      <c r="B44" s="58" t="s">
        <v>156</v>
      </c>
      <c r="C44" s="80">
        <v>0.5</v>
      </c>
      <c r="D44" s="80" t="s">
        <v>13</v>
      </c>
      <c r="E44" s="141"/>
      <c r="F44" s="77">
        <f>C44*E44</f>
        <v>0</v>
      </c>
      <c r="G44" s="78" t="s">
        <v>9</v>
      </c>
    </row>
    <row r="45" spans="1:7" ht="30.75" customHeight="1">
      <c r="A45" s="61">
        <v>18</v>
      </c>
      <c r="B45" s="60" t="s">
        <v>157</v>
      </c>
      <c r="C45" s="65">
        <v>5</v>
      </c>
      <c r="D45" s="66" t="s">
        <v>55</v>
      </c>
      <c r="E45" s="142"/>
      <c r="F45" s="67">
        <f>C45*E45</f>
        <v>0</v>
      </c>
      <c r="G45" s="68" t="s">
        <v>9</v>
      </c>
    </row>
    <row r="46" spans="1:7" ht="51.75" customHeight="1">
      <c r="A46" s="50">
        <v>19</v>
      </c>
      <c r="B46" s="27" t="s">
        <v>158</v>
      </c>
      <c r="C46" s="69"/>
      <c r="D46" s="70"/>
      <c r="E46" s="70"/>
      <c r="F46" s="71"/>
      <c r="G46" s="72"/>
    </row>
    <row r="47" spans="1:7" ht="15" customHeight="1">
      <c r="A47" s="50"/>
      <c r="B47" s="27" t="s">
        <v>151</v>
      </c>
      <c r="C47" s="76">
        <v>6</v>
      </c>
      <c r="D47" s="87" t="s">
        <v>48</v>
      </c>
      <c r="E47" s="144"/>
      <c r="F47" s="77">
        <f>C47*E47</f>
        <v>0</v>
      </c>
      <c r="G47" s="78" t="s">
        <v>9</v>
      </c>
    </row>
    <row r="48" spans="1:7" ht="205.5" customHeight="1">
      <c r="A48" s="22">
        <v>20</v>
      </c>
      <c r="B48" s="29" t="s">
        <v>68</v>
      </c>
      <c r="C48" s="69">
        <v>1</v>
      </c>
      <c r="D48" s="70" t="s">
        <v>8</v>
      </c>
      <c r="E48" s="145"/>
      <c r="F48" s="71">
        <f>C48*E48</f>
        <v>0</v>
      </c>
      <c r="G48" s="72" t="s">
        <v>9</v>
      </c>
    </row>
    <row r="49" spans="1:7" ht="30" customHeight="1">
      <c r="A49" s="20"/>
      <c r="B49" s="37" t="s">
        <v>74</v>
      </c>
      <c r="C49" s="20"/>
      <c r="D49" s="21"/>
      <c r="E49" s="21"/>
      <c r="F49" s="74"/>
      <c r="G49" s="75"/>
    </row>
    <row r="50" spans="1:7" ht="30" customHeight="1">
      <c r="A50" s="16"/>
      <c r="B50" s="26"/>
      <c r="C50" s="16"/>
      <c r="D50" s="17"/>
      <c r="E50" s="17"/>
      <c r="F50" s="77"/>
      <c r="G50" s="78"/>
    </row>
    <row r="51" spans="1:7" ht="293.25" customHeight="1">
      <c r="A51" s="22">
        <v>21</v>
      </c>
      <c r="B51" s="88" t="s">
        <v>88</v>
      </c>
      <c r="C51" s="69">
        <v>1</v>
      </c>
      <c r="D51" s="70" t="s">
        <v>8</v>
      </c>
      <c r="E51" s="145"/>
      <c r="F51" s="71">
        <f>C51*E51</f>
        <v>0</v>
      </c>
      <c r="G51" s="72" t="s">
        <v>9</v>
      </c>
    </row>
    <row r="52" spans="1:7" ht="105" customHeight="1">
      <c r="A52" s="40"/>
      <c r="B52" s="89" t="s">
        <v>85</v>
      </c>
      <c r="C52" s="73"/>
      <c r="D52" s="80"/>
      <c r="E52" s="80"/>
      <c r="F52" s="74"/>
      <c r="G52" s="75"/>
    </row>
    <row r="53" spans="1:7" ht="47.25" customHeight="1">
      <c r="A53" s="40"/>
      <c r="B53" s="89" t="s">
        <v>86</v>
      </c>
      <c r="C53" s="73"/>
      <c r="D53" s="80"/>
      <c r="E53" s="80"/>
      <c r="F53" s="74"/>
      <c r="G53" s="75"/>
    </row>
    <row r="54" spans="1:7" ht="30" customHeight="1">
      <c r="A54" s="20"/>
      <c r="B54" s="37" t="s">
        <v>74</v>
      </c>
      <c r="C54" s="20"/>
      <c r="D54" s="21"/>
      <c r="E54" s="21"/>
      <c r="F54" s="74"/>
      <c r="G54" s="75"/>
    </row>
    <row r="55" spans="1:7" ht="30" customHeight="1">
      <c r="A55" s="16"/>
      <c r="B55" s="26"/>
      <c r="C55" s="16"/>
      <c r="D55" s="17"/>
      <c r="E55" s="17"/>
      <c r="F55" s="77"/>
      <c r="G55" s="78"/>
    </row>
    <row r="56" spans="1:7" ht="30" customHeight="1">
      <c r="A56" s="18">
        <v>22</v>
      </c>
      <c r="B56" s="90" t="s">
        <v>119</v>
      </c>
      <c r="C56" s="18">
        <v>1</v>
      </c>
      <c r="D56" s="19" t="s">
        <v>87</v>
      </c>
      <c r="E56" s="148"/>
      <c r="F56" s="71">
        <f>C56*E56</f>
        <v>0</v>
      </c>
      <c r="G56" s="72" t="s">
        <v>9</v>
      </c>
    </row>
    <row r="57" spans="1:7" ht="30" customHeight="1">
      <c r="A57" s="20"/>
      <c r="B57" s="37" t="s">
        <v>74</v>
      </c>
      <c r="C57" s="20"/>
      <c r="D57" s="21"/>
      <c r="E57" s="21"/>
      <c r="F57" s="74"/>
      <c r="G57" s="75"/>
    </row>
    <row r="58" spans="1:7" ht="30" customHeight="1">
      <c r="A58" s="16"/>
      <c r="B58" s="26"/>
      <c r="C58" s="16"/>
      <c r="D58" s="17"/>
      <c r="E58" s="17"/>
      <c r="F58" s="77"/>
      <c r="G58" s="78"/>
    </row>
    <row r="59" spans="1:7" ht="48" customHeight="1">
      <c r="A59" s="18">
        <v>23</v>
      </c>
      <c r="B59" s="29" t="s">
        <v>58</v>
      </c>
      <c r="C59" s="69">
        <v>1</v>
      </c>
      <c r="D59" s="19" t="s">
        <v>8</v>
      </c>
      <c r="E59" s="148"/>
      <c r="F59" s="71">
        <f>C59*E59</f>
        <v>0</v>
      </c>
      <c r="G59" s="72" t="s">
        <v>9</v>
      </c>
    </row>
    <row r="60" spans="1:7" ht="30" customHeight="1">
      <c r="A60" s="20"/>
      <c r="B60" s="37" t="s">
        <v>74</v>
      </c>
      <c r="C60" s="20"/>
      <c r="D60" s="21"/>
      <c r="E60" s="21"/>
      <c r="F60" s="74"/>
      <c r="G60" s="75"/>
    </row>
    <row r="61" spans="1:7" ht="30" customHeight="1">
      <c r="A61" s="16"/>
      <c r="B61" s="26"/>
      <c r="C61" s="16"/>
      <c r="D61" s="21"/>
      <c r="E61" s="21"/>
      <c r="F61" s="77"/>
      <c r="G61" s="78"/>
    </row>
    <row r="62" spans="1:7" ht="30" customHeight="1">
      <c r="A62" s="18">
        <v>24</v>
      </c>
      <c r="B62" s="29" t="s">
        <v>59</v>
      </c>
      <c r="C62" s="69">
        <v>1</v>
      </c>
      <c r="D62" s="19" t="s">
        <v>8</v>
      </c>
      <c r="E62" s="148"/>
      <c r="F62" s="71">
        <f>C62*E62</f>
        <v>0</v>
      </c>
      <c r="G62" s="72" t="s">
        <v>9</v>
      </c>
    </row>
    <row r="63" spans="1:7" ht="39" customHeight="1">
      <c r="A63" s="20"/>
      <c r="B63" s="37" t="s">
        <v>74</v>
      </c>
      <c r="C63" s="20"/>
      <c r="D63" s="21"/>
      <c r="E63" s="21"/>
      <c r="F63" s="74"/>
      <c r="G63" s="75"/>
    </row>
    <row r="64" spans="1:7" ht="30" customHeight="1">
      <c r="A64" s="16"/>
      <c r="B64" s="26"/>
      <c r="C64" s="16"/>
      <c r="D64" s="21"/>
      <c r="E64" s="21"/>
      <c r="F64" s="77"/>
      <c r="G64" s="78"/>
    </row>
    <row r="65" spans="1:7" ht="57" customHeight="1">
      <c r="A65" s="18">
        <v>25</v>
      </c>
      <c r="B65" s="29" t="s">
        <v>60</v>
      </c>
      <c r="C65" s="69">
        <v>1</v>
      </c>
      <c r="D65" s="19" t="s">
        <v>8</v>
      </c>
      <c r="E65" s="148"/>
      <c r="F65" s="71">
        <f>C65*E65</f>
        <v>0</v>
      </c>
      <c r="G65" s="72" t="s">
        <v>9</v>
      </c>
    </row>
    <row r="66" spans="1:7" ht="30" customHeight="1">
      <c r="A66" s="20"/>
      <c r="B66" s="37" t="s">
        <v>74</v>
      </c>
      <c r="C66" s="20"/>
      <c r="D66" s="21"/>
      <c r="E66" s="21"/>
      <c r="F66" s="74"/>
      <c r="G66" s="75"/>
    </row>
    <row r="67" spans="1:7" ht="30" customHeight="1">
      <c r="A67" s="16"/>
      <c r="B67" s="26"/>
      <c r="C67" s="16"/>
      <c r="D67" s="21"/>
      <c r="E67" s="21"/>
      <c r="F67" s="77"/>
      <c r="G67" s="78"/>
    </row>
    <row r="68" spans="1:7" ht="47.25" customHeight="1">
      <c r="A68" s="23">
        <v>26</v>
      </c>
      <c r="B68" s="89" t="s">
        <v>61</v>
      </c>
      <c r="C68" s="69">
        <v>1</v>
      </c>
      <c r="D68" s="19" t="s">
        <v>8</v>
      </c>
      <c r="E68" s="148"/>
      <c r="F68" s="71">
        <f>C68*E68</f>
        <v>0</v>
      </c>
      <c r="G68" s="72" t="s">
        <v>9</v>
      </c>
    </row>
    <row r="69" spans="1:7" ht="30" customHeight="1">
      <c r="A69" s="20"/>
      <c r="B69" s="37" t="s">
        <v>74</v>
      </c>
      <c r="C69" s="20"/>
      <c r="D69" s="21"/>
      <c r="E69" s="21"/>
      <c r="F69" s="74"/>
      <c r="G69" s="75"/>
    </row>
    <row r="70" spans="1:7" ht="30" customHeight="1">
      <c r="A70" s="16"/>
      <c r="B70" s="26"/>
      <c r="C70" s="16"/>
      <c r="D70" s="21"/>
      <c r="E70" s="21"/>
      <c r="F70" s="77"/>
      <c r="G70" s="78"/>
    </row>
    <row r="71" spans="1:7" ht="44.25" customHeight="1">
      <c r="A71" s="91">
        <v>27</v>
      </c>
      <c r="B71" s="29" t="s">
        <v>80</v>
      </c>
      <c r="C71" s="69">
        <v>5</v>
      </c>
      <c r="D71" s="70" t="s">
        <v>8</v>
      </c>
      <c r="E71" s="145"/>
      <c r="F71" s="71">
        <f>C71*E71</f>
        <v>0</v>
      </c>
      <c r="G71" s="72" t="s">
        <v>9</v>
      </c>
    </row>
    <row r="72" spans="1:7" ht="30" customHeight="1">
      <c r="A72" s="20"/>
      <c r="B72" s="37" t="s">
        <v>74</v>
      </c>
      <c r="C72" s="20"/>
      <c r="D72" s="21"/>
      <c r="E72" s="21"/>
      <c r="F72" s="74"/>
      <c r="G72" s="75"/>
    </row>
    <row r="73" spans="1:7" ht="30" customHeight="1">
      <c r="A73" s="16"/>
      <c r="B73" s="26"/>
      <c r="C73" s="16"/>
      <c r="D73" s="21"/>
      <c r="E73" s="21"/>
      <c r="F73" s="77"/>
      <c r="G73" s="78"/>
    </row>
    <row r="74" spans="1:7" ht="51.75" customHeight="1">
      <c r="A74" s="91">
        <v>28</v>
      </c>
      <c r="B74" s="29" t="s">
        <v>62</v>
      </c>
      <c r="C74" s="69">
        <v>1</v>
      </c>
      <c r="D74" s="69" t="s">
        <v>8</v>
      </c>
      <c r="E74" s="145"/>
      <c r="F74" s="71">
        <f>C74*E74</f>
        <v>0</v>
      </c>
      <c r="G74" s="72" t="s">
        <v>9</v>
      </c>
    </row>
    <row r="75" spans="1:7" ht="30" customHeight="1">
      <c r="A75" s="20"/>
      <c r="B75" s="37" t="s">
        <v>74</v>
      </c>
      <c r="C75" s="20"/>
      <c r="D75" s="21"/>
      <c r="E75" s="21"/>
      <c r="F75" s="74"/>
      <c r="G75" s="75"/>
    </row>
    <row r="76" spans="1:7" ht="30" customHeight="1">
      <c r="A76" s="16"/>
      <c r="B76" s="26"/>
      <c r="C76" s="16"/>
      <c r="D76" s="21"/>
      <c r="E76" s="21"/>
      <c r="F76" s="77"/>
      <c r="G76" s="78"/>
    </row>
    <row r="77" spans="1:7" ht="51.75" customHeight="1">
      <c r="A77" s="91">
        <v>29</v>
      </c>
      <c r="B77" s="29" t="s">
        <v>63</v>
      </c>
      <c r="C77" s="69">
        <v>1</v>
      </c>
      <c r="D77" s="70" t="s">
        <v>8</v>
      </c>
      <c r="E77" s="145"/>
      <c r="F77" s="71">
        <f>C77*E77</f>
        <v>0</v>
      </c>
      <c r="G77" s="72" t="s">
        <v>9</v>
      </c>
    </row>
    <row r="78" spans="1:7" ht="30" customHeight="1">
      <c r="A78" s="20"/>
      <c r="B78" s="37" t="s">
        <v>74</v>
      </c>
      <c r="C78" s="20"/>
      <c r="D78" s="21"/>
      <c r="E78" s="21"/>
      <c r="F78" s="74"/>
      <c r="G78" s="75"/>
    </row>
    <row r="79" spans="1:7" ht="30" customHeight="1">
      <c r="A79" s="16"/>
      <c r="B79" s="26"/>
      <c r="C79" s="16"/>
      <c r="D79" s="21"/>
      <c r="E79" s="21"/>
      <c r="F79" s="77"/>
      <c r="G79" s="78"/>
    </row>
    <row r="80" spans="1:7" ht="44.25" customHeight="1">
      <c r="A80" s="92">
        <v>30</v>
      </c>
      <c r="B80" s="13" t="s">
        <v>10</v>
      </c>
      <c r="C80" s="93">
        <v>2</v>
      </c>
      <c r="D80" s="66" t="s">
        <v>8</v>
      </c>
      <c r="E80" s="140"/>
      <c r="F80" s="67">
        <f>C80*E80</f>
        <v>0</v>
      </c>
      <c r="G80" s="68" t="s">
        <v>9</v>
      </c>
    </row>
    <row r="81" spans="1:7" ht="30" customHeight="1">
      <c r="A81" s="91">
        <v>31</v>
      </c>
      <c r="B81" s="29" t="s">
        <v>64</v>
      </c>
      <c r="C81" s="69">
        <v>2</v>
      </c>
      <c r="D81" s="70" t="s">
        <v>8</v>
      </c>
      <c r="E81" s="145"/>
      <c r="F81" s="71">
        <f>C81*E81</f>
        <v>0</v>
      </c>
      <c r="G81" s="72" t="s">
        <v>9</v>
      </c>
    </row>
    <row r="82" spans="1:7" ht="30" customHeight="1">
      <c r="A82" s="20"/>
      <c r="B82" s="37" t="s">
        <v>74</v>
      </c>
      <c r="C82" s="20"/>
      <c r="D82" s="21"/>
      <c r="E82" s="21"/>
      <c r="F82" s="74"/>
      <c r="G82" s="75"/>
    </row>
    <row r="83" spans="1:7" ht="30" customHeight="1">
      <c r="A83" s="16"/>
      <c r="B83" s="26"/>
      <c r="C83" s="16"/>
      <c r="D83" s="17"/>
      <c r="E83" s="17"/>
      <c r="F83" s="77"/>
      <c r="G83" s="78"/>
    </row>
    <row r="84" spans="1:7" ht="65.25" customHeight="1">
      <c r="A84" s="91">
        <v>32</v>
      </c>
      <c r="B84" s="29" t="s">
        <v>65</v>
      </c>
      <c r="C84" s="94">
        <v>1</v>
      </c>
      <c r="D84" s="70" t="s">
        <v>87</v>
      </c>
      <c r="E84" s="145"/>
      <c r="F84" s="71">
        <f>C84*E84</f>
        <v>0</v>
      </c>
      <c r="G84" s="72" t="s">
        <v>9</v>
      </c>
    </row>
    <row r="85" spans="1:7" ht="30" customHeight="1">
      <c r="A85" s="20"/>
      <c r="B85" s="37" t="s">
        <v>74</v>
      </c>
      <c r="C85" s="20"/>
      <c r="D85" s="21"/>
      <c r="E85" s="21"/>
      <c r="F85" s="74"/>
      <c r="G85" s="75"/>
    </row>
    <row r="86" spans="1:7" ht="39.75" customHeight="1">
      <c r="A86" s="16"/>
      <c r="B86" s="26"/>
      <c r="C86" s="16"/>
      <c r="D86" s="21"/>
      <c r="E86" s="21"/>
      <c r="F86" s="77"/>
      <c r="G86" s="78"/>
    </row>
    <row r="87" spans="1:7" ht="36" customHeight="1">
      <c r="A87" s="91">
        <v>33</v>
      </c>
      <c r="B87" s="29" t="s">
        <v>120</v>
      </c>
      <c r="C87" s="94">
        <v>1</v>
      </c>
      <c r="D87" s="70" t="s">
        <v>87</v>
      </c>
      <c r="E87" s="145"/>
      <c r="F87" s="71">
        <f>C87*E87</f>
        <v>0</v>
      </c>
      <c r="G87" s="72" t="s">
        <v>9</v>
      </c>
    </row>
    <row r="88" spans="1:7" ht="30" customHeight="1">
      <c r="A88" s="20"/>
      <c r="B88" s="37" t="s">
        <v>74</v>
      </c>
      <c r="C88" s="20"/>
      <c r="D88" s="21"/>
      <c r="E88" s="21"/>
      <c r="F88" s="74"/>
      <c r="G88" s="75"/>
    </row>
    <row r="89" spans="1:7" ht="30" customHeight="1">
      <c r="A89" s="16"/>
      <c r="B89" s="26"/>
      <c r="C89" s="16"/>
      <c r="D89" s="21"/>
      <c r="E89" s="21"/>
      <c r="F89" s="77"/>
      <c r="G89" s="78"/>
    </row>
    <row r="90" spans="1:7" ht="69" customHeight="1">
      <c r="A90" s="92">
        <v>34</v>
      </c>
      <c r="B90" s="13" t="s">
        <v>89</v>
      </c>
      <c r="C90" s="65">
        <v>1</v>
      </c>
      <c r="D90" s="66" t="s">
        <v>87</v>
      </c>
      <c r="E90" s="140"/>
      <c r="F90" s="67">
        <f aca="true" t="shared" si="0" ref="F90:F105">C90*E90</f>
        <v>0</v>
      </c>
      <c r="G90" s="68" t="s">
        <v>9</v>
      </c>
    </row>
    <row r="91" spans="1:7" ht="73.5" customHeight="1">
      <c r="A91" s="92">
        <v>35</v>
      </c>
      <c r="B91" s="13" t="s">
        <v>90</v>
      </c>
      <c r="C91" s="65">
        <v>1</v>
      </c>
      <c r="D91" s="66" t="s">
        <v>87</v>
      </c>
      <c r="E91" s="140"/>
      <c r="F91" s="67">
        <f t="shared" si="0"/>
        <v>0</v>
      </c>
      <c r="G91" s="68" t="s">
        <v>9</v>
      </c>
    </row>
    <row r="92" spans="1:7" ht="124.5" customHeight="1">
      <c r="A92" s="92">
        <v>36</v>
      </c>
      <c r="B92" s="41" t="s">
        <v>91</v>
      </c>
      <c r="C92" s="65">
        <v>6</v>
      </c>
      <c r="D92" s="66" t="s">
        <v>48</v>
      </c>
      <c r="E92" s="140"/>
      <c r="F92" s="67">
        <f t="shared" si="0"/>
        <v>0</v>
      </c>
      <c r="G92" s="68" t="s">
        <v>9</v>
      </c>
    </row>
    <row r="93" spans="1:7" ht="66.75" customHeight="1">
      <c r="A93" s="92">
        <v>37</v>
      </c>
      <c r="B93" s="41" t="s">
        <v>92</v>
      </c>
      <c r="C93" s="65">
        <v>1</v>
      </c>
      <c r="D93" s="66" t="s">
        <v>93</v>
      </c>
      <c r="E93" s="140"/>
      <c r="F93" s="67">
        <f t="shared" si="0"/>
        <v>0</v>
      </c>
      <c r="G93" s="68" t="s">
        <v>9</v>
      </c>
    </row>
    <row r="94" spans="1:7" ht="42" customHeight="1">
      <c r="A94" s="92">
        <v>38</v>
      </c>
      <c r="B94" s="41" t="s">
        <v>94</v>
      </c>
      <c r="C94" s="65">
        <v>1</v>
      </c>
      <c r="D94" s="66" t="s">
        <v>93</v>
      </c>
      <c r="E94" s="140"/>
      <c r="F94" s="67">
        <f t="shared" si="0"/>
        <v>0</v>
      </c>
      <c r="G94" s="68" t="s">
        <v>9</v>
      </c>
    </row>
    <row r="95" spans="1:7" ht="110.25" customHeight="1">
      <c r="A95" s="92">
        <v>39</v>
      </c>
      <c r="B95" s="41" t="s">
        <v>95</v>
      </c>
      <c r="C95" s="65">
        <v>1</v>
      </c>
      <c r="D95" s="66" t="s">
        <v>93</v>
      </c>
      <c r="E95" s="140"/>
      <c r="F95" s="67">
        <f t="shared" si="0"/>
        <v>0</v>
      </c>
      <c r="G95" s="68" t="s">
        <v>9</v>
      </c>
    </row>
    <row r="96" spans="1:7" ht="107.25" customHeight="1">
      <c r="A96" s="92">
        <v>40</v>
      </c>
      <c r="B96" s="41" t="s">
        <v>97</v>
      </c>
      <c r="C96" s="65">
        <v>1</v>
      </c>
      <c r="D96" s="66" t="s">
        <v>93</v>
      </c>
      <c r="E96" s="140"/>
      <c r="F96" s="67">
        <f t="shared" si="0"/>
        <v>0</v>
      </c>
      <c r="G96" s="68" t="s">
        <v>9</v>
      </c>
    </row>
    <row r="97" spans="1:7" ht="40.5" customHeight="1">
      <c r="A97" s="92">
        <v>41</v>
      </c>
      <c r="B97" s="41" t="s">
        <v>96</v>
      </c>
      <c r="C97" s="65">
        <v>1</v>
      </c>
      <c r="D97" s="66" t="s">
        <v>93</v>
      </c>
      <c r="E97" s="140"/>
      <c r="F97" s="67">
        <f t="shared" si="0"/>
        <v>0</v>
      </c>
      <c r="G97" s="68" t="s">
        <v>9</v>
      </c>
    </row>
    <row r="98" spans="1:7" ht="75.75" customHeight="1">
      <c r="A98" s="92">
        <v>42</v>
      </c>
      <c r="B98" s="13" t="s">
        <v>81</v>
      </c>
      <c r="C98" s="65">
        <v>4</v>
      </c>
      <c r="D98" s="66" t="s">
        <v>8</v>
      </c>
      <c r="E98" s="140"/>
      <c r="F98" s="67">
        <f t="shared" si="0"/>
        <v>0</v>
      </c>
      <c r="G98" s="68" t="s">
        <v>9</v>
      </c>
    </row>
    <row r="99" spans="1:7" ht="62.25" customHeight="1">
      <c r="A99" s="92">
        <v>43</v>
      </c>
      <c r="B99" s="13" t="s">
        <v>11</v>
      </c>
      <c r="C99" s="93">
        <v>1</v>
      </c>
      <c r="D99" s="66" t="s">
        <v>8</v>
      </c>
      <c r="E99" s="140"/>
      <c r="F99" s="67">
        <f t="shared" si="0"/>
        <v>0</v>
      </c>
      <c r="G99" s="68" t="s">
        <v>9</v>
      </c>
    </row>
    <row r="100" spans="1:7" ht="60.75" customHeight="1">
      <c r="A100" s="92">
        <v>44</v>
      </c>
      <c r="B100" s="13" t="s">
        <v>66</v>
      </c>
      <c r="C100" s="65">
        <v>2</v>
      </c>
      <c r="D100" s="66" t="s">
        <v>8</v>
      </c>
      <c r="E100" s="140"/>
      <c r="F100" s="67">
        <f t="shared" si="0"/>
        <v>0</v>
      </c>
      <c r="G100" s="68" t="s">
        <v>9</v>
      </c>
    </row>
    <row r="101" spans="1:7" ht="60" customHeight="1">
      <c r="A101" s="92">
        <v>45</v>
      </c>
      <c r="B101" s="13" t="s">
        <v>12</v>
      </c>
      <c r="C101" s="93">
        <v>1</v>
      </c>
      <c r="D101" s="66" t="s">
        <v>8</v>
      </c>
      <c r="E101" s="140"/>
      <c r="F101" s="67">
        <f t="shared" si="0"/>
        <v>0</v>
      </c>
      <c r="G101" s="68" t="s">
        <v>9</v>
      </c>
    </row>
    <row r="102" spans="1:7" ht="106.5" customHeight="1">
      <c r="A102" s="92">
        <v>46</v>
      </c>
      <c r="B102" s="13" t="s">
        <v>82</v>
      </c>
      <c r="C102" s="65">
        <v>3</v>
      </c>
      <c r="D102" s="66" t="s">
        <v>13</v>
      </c>
      <c r="E102" s="140"/>
      <c r="F102" s="67">
        <f t="shared" si="0"/>
        <v>0</v>
      </c>
      <c r="G102" s="68" t="s">
        <v>9</v>
      </c>
    </row>
    <row r="103" spans="1:7" ht="58.5" customHeight="1">
      <c r="A103" s="92">
        <v>47</v>
      </c>
      <c r="B103" s="13" t="s">
        <v>14</v>
      </c>
      <c r="C103" s="65">
        <v>3</v>
      </c>
      <c r="D103" s="66" t="s">
        <v>15</v>
      </c>
      <c r="E103" s="140"/>
      <c r="F103" s="67">
        <f t="shared" si="0"/>
        <v>0</v>
      </c>
      <c r="G103" s="68" t="s">
        <v>9</v>
      </c>
    </row>
    <row r="104" spans="1:7" ht="72.75" customHeight="1">
      <c r="A104" s="92">
        <v>48</v>
      </c>
      <c r="B104" s="13" t="s">
        <v>70</v>
      </c>
      <c r="C104" s="65">
        <v>5</v>
      </c>
      <c r="D104" s="66" t="s">
        <v>15</v>
      </c>
      <c r="E104" s="140"/>
      <c r="F104" s="67">
        <f t="shared" si="0"/>
        <v>0</v>
      </c>
      <c r="G104" s="68" t="s">
        <v>9</v>
      </c>
    </row>
    <row r="105" spans="1:7" ht="302.25" customHeight="1">
      <c r="A105" s="18">
        <v>49</v>
      </c>
      <c r="B105" s="29" t="s">
        <v>83</v>
      </c>
      <c r="C105" s="69">
        <v>2</v>
      </c>
      <c r="D105" s="70" t="s">
        <v>8</v>
      </c>
      <c r="E105" s="145"/>
      <c r="F105" s="71">
        <f t="shared" si="0"/>
        <v>0</v>
      </c>
      <c r="G105" s="72" t="s">
        <v>9</v>
      </c>
    </row>
    <row r="106" spans="1:7" ht="30" customHeight="1">
      <c r="A106" s="20"/>
      <c r="B106" s="37" t="s">
        <v>74</v>
      </c>
      <c r="C106" s="20"/>
      <c r="D106" s="21"/>
      <c r="E106" s="21"/>
      <c r="F106" s="74"/>
      <c r="G106" s="75"/>
    </row>
    <row r="107" spans="1:7" ht="30" customHeight="1">
      <c r="A107" s="16"/>
      <c r="B107" s="26"/>
      <c r="C107" s="16"/>
      <c r="D107" s="21"/>
      <c r="E107" s="21"/>
      <c r="F107" s="77"/>
      <c r="G107" s="78"/>
    </row>
    <row r="108" spans="1:7" ht="30" customHeight="1">
      <c r="A108" s="11">
        <v>50</v>
      </c>
      <c r="B108" s="95" t="s">
        <v>69</v>
      </c>
      <c r="C108" s="65">
        <v>3</v>
      </c>
      <c r="D108" s="66" t="s">
        <v>55</v>
      </c>
      <c r="E108" s="140"/>
      <c r="F108" s="67">
        <f>C108*E108</f>
        <v>0</v>
      </c>
      <c r="G108" s="68" t="s">
        <v>9</v>
      </c>
    </row>
    <row r="109" spans="1:7" ht="30" customHeight="1">
      <c r="A109" s="12">
        <v>51</v>
      </c>
      <c r="B109" s="90" t="s">
        <v>28</v>
      </c>
      <c r="C109" s="65">
        <v>2</v>
      </c>
      <c r="D109" s="66" t="s">
        <v>55</v>
      </c>
      <c r="E109" s="140"/>
      <c r="F109" s="67">
        <f>C109*E109</f>
        <v>0</v>
      </c>
      <c r="G109" s="68" t="s">
        <v>9</v>
      </c>
    </row>
    <row r="110" spans="1:7" ht="30" customHeight="1">
      <c r="A110" s="12">
        <v>52</v>
      </c>
      <c r="B110" s="13" t="s">
        <v>29</v>
      </c>
      <c r="C110" s="65">
        <v>2</v>
      </c>
      <c r="D110" s="66" t="s">
        <v>55</v>
      </c>
      <c r="E110" s="140"/>
      <c r="F110" s="67">
        <f>C110*E110</f>
        <v>0</v>
      </c>
      <c r="G110" s="68" t="s">
        <v>9</v>
      </c>
    </row>
    <row r="111" spans="1:7" ht="156" customHeight="1">
      <c r="A111" s="18">
        <v>53</v>
      </c>
      <c r="B111" s="29" t="s">
        <v>72</v>
      </c>
      <c r="C111" s="18"/>
      <c r="D111" s="19"/>
      <c r="E111" s="19"/>
      <c r="F111" s="71"/>
      <c r="G111" s="72"/>
    </row>
    <row r="112" spans="1:7" ht="30" customHeight="1">
      <c r="A112" s="20"/>
      <c r="B112" s="27" t="s">
        <v>30</v>
      </c>
      <c r="C112" s="73">
        <v>1</v>
      </c>
      <c r="D112" s="28" t="s">
        <v>8</v>
      </c>
      <c r="E112" s="149"/>
      <c r="F112" s="74">
        <f>C112*E112</f>
        <v>0</v>
      </c>
      <c r="G112" s="75" t="s">
        <v>9</v>
      </c>
    </row>
    <row r="113" spans="1:7" ht="30" customHeight="1">
      <c r="A113" s="20"/>
      <c r="B113" s="27" t="s">
        <v>31</v>
      </c>
      <c r="C113" s="73">
        <v>1</v>
      </c>
      <c r="D113" s="28" t="s">
        <v>8</v>
      </c>
      <c r="E113" s="149"/>
      <c r="F113" s="74">
        <f>C113*E113</f>
        <v>0</v>
      </c>
      <c r="G113" s="75" t="s">
        <v>9</v>
      </c>
    </row>
    <row r="114" spans="1:7" ht="30" customHeight="1">
      <c r="A114" s="16"/>
      <c r="B114" s="26" t="s">
        <v>32</v>
      </c>
      <c r="C114" s="76">
        <v>1</v>
      </c>
      <c r="D114" s="17" t="s">
        <v>8</v>
      </c>
      <c r="E114" s="147"/>
      <c r="F114" s="77">
        <f>C114*E114</f>
        <v>0</v>
      </c>
      <c r="G114" s="78" t="s">
        <v>9</v>
      </c>
    </row>
    <row r="115" spans="1:7" ht="30" customHeight="1">
      <c r="A115" s="12">
        <v>54</v>
      </c>
      <c r="B115" s="13" t="s">
        <v>33</v>
      </c>
      <c r="C115" s="65">
        <v>5</v>
      </c>
      <c r="D115" s="14" t="s">
        <v>55</v>
      </c>
      <c r="E115" s="150"/>
      <c r="F115" s="67">
        <f>C115*E115</f>
        <v>0</v>
      </c>
      <c r="G115" s="68" t="s">
        <v>9</v>
      </c>
    </row>
    <row r="116" spans="1:7" ht="54.75" customHeight="1">
      <c r="A116" s="12">
        <v>55</v>
      </c>
      <c r="B116" s="13" t="s">
        <v>34</v>
      </c>
      <c r="C116" s="65">
        <v>3</v>
      </c>
      <c r="D116" s="14" t="s">
        <v>8</v>
      </c>
      <c r="E116" s="150"/>
      <c r="F116" s="67">
        <f>C116*E116</f>
        <v>0</v>
      </c>
      <c r="G116" s="68" t="s">
        <v>9</v>
      </c>
    </row>
    <row r="117" spans="1:7" ht="45.75" customHeight="1">
      <c r="A117" s="18">
        <v>56</v>
      </c>
      <c r="B117" s="29" t="s">
        <v>159</v>
      </c>
      <c r="C117" s="69"/>
      <c r="D117" s="19"/>
      <c r="E117" s="19"/>
      <c r="F117" s="71"/>
      <c r="G117" s="72"/>
    </row>
    <row r="118" spans="1:7" ht="15" customHeight="1">
      <c r="A118" s="16"/>
      <c r="B118" s="26" t="s">
        <v>160</v>
      </c>
      <c r="C118" s="76">
        <v>1</v>
      </c>
      <c r="D118" s="46" t="s">
        <v>8</v>
      </c>
      <c r="E118" s="151"/>
      <c r="F118" s="77">
        <f>C118*E118</f>
        <v>0</v>
      </c>
      <c r="G118" s="78" t="s">
        <v>9</v>
      </c>
    </row>
    <row r="119" spans="1:7" ht="47.25" customHeight="1">
      <c r="A119" s="20">
        <v>57</v>
      </c>
      <c r="B119" s="27" t="s">
        <v>161</v>
      </c>
      <c r="C119" s="73"/>
      <c r="D119" s="28"/>
      <c r="E119" s="28"/>
      <c r="F119" s="74"/>
      <c r="G119" s="75"/>
    </row>
    <row r="120" spans="1:7" ht="15" customHeight="1">
      <c r="A120" s="16"/>
      <c r="B120" s="26" t="s">
        <v>160</v>
      </c>
      <c r="C120" s="76">
        <v>1</v>
      </c>
      <c r="D120" s="46" t="s">
        <v>8</v>
      </c>
      <c r="E120" s="151"/>
      <c r="F120" s="77">
        <f aca="true" t="shared" si="1" ref="F120:F128">C120*E120</f>
        <v>0</v>
      </c>
      <c r="G120" s="78" t="s">
        <v>9</v>
      </c>
    </row>
    <row r="121" spans="1:7" ht="36.75" customHeight="1">
      <c r="A121" s="16">
        <v>58</v>
      </c>
      <c r="B121" s="26" t="s">
        <v>162</v>
      </c>
      <c r="C121" s="65">
        <v>1</v>
      </c>
      <c r="D121" s="14" t="s">
        <v>8</v>
      </c>
      <c r="E121" s="150"/>
      <c r="F121" s="67">
        <f t="shared" si="1"/>
        <v>0</v>
      </c>
      <c r="G121" s="68" t="s">
        <v>9</v>
      </c>
    </row>
    <row r="122" spans="1:7" ht="50.25" customHeight="1">
      <c r="A122" s="16">
        <v>59</v>
      </c>
      <c r="B122" s="26" t="s">
        <v>163</v>
      </c>
      <c r="C122" s="65">
        <v>6</v>
      </c>
      <c r="D122" s="66" t="s">
        <v>48</v>
      </c>
      <c r="E122" s="140"/>
      <c r="F122" s="67">
        <f t="shared" si="1"/>
        <v>0</v>
      </c>
      <c r="G122" s="68" t="s">
        <v>9</v>
      </c>
    </row>
    <row r="123" spans="1:7" ht="45" customHeight="1">
      <c r="A123" s="16">
        <v>60</v>
      </c>
      <c r="B123" s="26" t="s">
        <v>164</v>
      </c>
      <c r="C123" s="65">
        <v>6</v>
      </c>
      <c r="D123" s="66" t="s">
        <v>48</v>
      </c>
      <c r="E123" s="140"/>
      <c r="F123" s="67">
        <f t="shared" si="1"/>
        <v>0</v>
      </c>
      <c r="G123" s="68" t="s">
        <v>9</v>
      </c>
    </row>
    <row r="124" spans="1:7" ht="45" customHeight="1">
      <c r="A124" s="16">
        <v>61</v>
      </c>
      <c r="B124" s="26" t="s">
        <v>165</v>
      </c>
      <c r="C124" s="65">
        <v>1</v>
      </c>
      <c r="D124" s="14" t="s">
        <v>55</v>
      </c>
      <c r="E124" s="150"/>
      <c r="F124" s="67">
        <f t="shared" si="1"/>
        <v>0</v>
      </c>
      <c r="G124" s="68" t="s">
        <v>9</v>
      </c>
    </row>
    <row r="125" spans="1:7" ht="45" customHeight="1">
      <c r="A125" s="16">
        <v>62</v>
      </c>
      <c r="B125" s="26" t="s">
        <v>166</v>
      </c>
      <c r="C125" s="65">
        <v>1</v>
      </c>
      <c r="D125" s="14" t="s">
        <v>55</v>
      </c>
      <c r="E125" s="150"/>
      <c r="F125" s="67">
        <f t="shared" si="1"/>
        <v>0</v>
      </c>
      <c r="G125" s="68" t="s">
        <v>9</v>
      </c>
    </row>
    <row r="126" spans="1:7" ht="57" customHeight="1">
      <c r="A126" s="12">
        <v>63</v>
      </c>
      <c r="B126" s="13" t="s">
        <v>98</v>
      </c>
      <c r="C126" s="65">
        <v>6</v>
      </c>
      <c r="D126" s="14" t="s">
        <v>8</v>
      </c>
      <c r="E126" s="150"/>
      <c r="F126" s="67">
        <f t="shared" si="1"/>
        <v>0</v>
      </c>
      <c r="G126" s="68" t="s">
        <v>9</v>
      </c>
    </row>
    <row r="127" spans="1:7" ht="56.25" customHeight="1">
      <c r="A127" s="12">
        <v>64</v>
      </c>
      <c r="B127" s="13" t="s">
        <v>99</v>
      </c>
      <c r="C127" s="65">
        <v>2</v>
      </c>
      <c r="D127" s="14" t="s">
        <v>55</v>
      </c>
      <c r="E127" s="150"/>
      <c r="F127" s="67">
        <f t="shared" si="1"/>
        <v>0</v>
      </c>
      <c r="G127" s="68" t="s">
        <v>9</v>
      </c>
    </row>
    <row r="128" spans="1:7" ht="41.25" customHeight="1">
      <c r="A128" s="12">
        <v>65</v>
      </c>
      <c r="B128" s="13" t="s">
        <v>100</v>
      </c>
      <c r="C128" s="65">
        <v>4</v>
      </c>
      <c r="D128" s="14" t="s">
        <v>8</v>
      </c>
      <c r="E128" s="150"/>
      <c r="F128" s="67">
        <f t="shared" si="1"/>
        <v>0</v>
      </c>
      <c r="G128" s="68" t="s">
        <v>9</v>
      </c>
    </row>
    <row r="129" spans="1:7" ht="28.5" customHeight="1">
      <c r="A129" s="18">
        <v>66</v>
      </c>
      <c r="B129" s="29" t="s">
        <v>101</v>
      </c>
      <c r="C129" s="18"/>
      <c r="D129" s="19"/>
      <c r="E129" s="19"/>
      <c r="F129" s="71"/>
      <c r="G129" s="72"/>
    </row>
    <row r="130" spans="1:7" ht="28.5" customHeight="1">
      <c r="A130" s="20"/>
      <c r="B130" s="27" t="s">
        <v>102</v>
      </c>
      <c r="C130" s="73">
        <v>2</v>
      </c>
      <c r="D130" s="28" t="s">
        <v>8</v>
      </c>
      <c r="E130" s="149"/>
      <c r="F130" s="74">
        <f>C130*E130</f>
        <v>0</v>
      </c>
      <c r="G130" s="75" t="s">
        <v>9</v>
      </c>
    </row>
    <row r="131" spans="1:7" ht="28.5" customHeight="1">
      <c r="A131" s="16"/>
      <c r="B131" s="26" t="s">
        <v>103</v>
      </c>
      <c r="C131" s="76">
        <v>2</v>
      </c>
      <c r="D131" s="17" t="s">
        <v>8</v>
      </c>
      <c r="E131" s="147"/>
      <c r="F131" s="77">
        <f>C131*E131</f>
        <v>0</v>
      </c>
      <c r="G131" s="78" t="s">
        <v>9</v>
      </c>
    </row>
    <row r="132" spans="1:7" ht="61.5" customHeight="1">
      <c r="A132" s="12">
        <v>67</v>
      </c>
      <c r="B132" s="13" t="s">
        <v>71</v>
      </c>
      <c r="C132" s="65">
        <v>32</v>
      </c>
      <c r="D132" s="14" t="s">
        <v>48</v>
      </c>
      <c r="E132" s="150"/>
      <c r="F132" s="67">
        <f>C132*E132</f>
        <v>0</v>
      </c>
      <c r="G132" s="68" t="s">
        <v>9</v>
      </c>
    </row>
    <row r="133" spans="1:7" ht="128.25" customHeight="1">
      <c r="A133" s="18">
        <v>68</v>
      </c>
      <c r="B133" s="42" t="s">
        <v>104</v>
      </c>
      <c r="C133" s="18"/>
      <c r="D133" s="45"/>
      <c r="E133" s="45"/>
      <c r="F133" s="71"/>
      <c r="G133" s="72"/>
    </row>
    <row r="134" spans="1:7" ht="27.75" customHeight="1">
      <c r="A134" s="20"/>
      <c r="B134" s="44" t="s">
        <v>105</v>
      </c>
      <c r="C134" s="73">
        <v>10</v>
      </c>
      <c r="D134" s="28" t="s">
        <v>48</v>
      </c>
      <c r="E134" s="146"/>
      <c r="F134" s="74">
        <f aca="true" t="shared" si="2" ref="F134:F141">C134*E134</f>
        <v>0</v>
      </c>
      <c r="G134" s="75" t="s">
        <v>9</v>
      </c>
    </row>
    <row r="135" spans="1:7" ht="27.75" customHeight="1">
      <c r="A135" s="16"/>
      <c r="B135" s="43" t="s">
        <v>106</v>
      </c>
      <c r="C135" s="76">
        <v>20</v>
      </c>
      <c r="D135" s="46" t="s">
        <v>48</v>
      </c>
      <c r="E135" s="151"/>
      <c r="F135" s="77">
        <f t="shared" si="2"/>
        <v>0</v>
      </c>
      <c r="G135" s="78" t="s">
        <v>9</v>
      </c>
    </row>
    <row r="136" spans="1:7" ht="69" customHeight="1">
      <c r="A136" s="12">
        <v>69</v>
      </c>
      <c r="B136" s="41" t="s">
        <v>107</v>
      </c>
      <c r="C136" s="76">
        <v>2</v>
      </c>
      <c r="D136" s="14" t="s">
        <v>55</v>
      </c>
      <c r="E136" s="150"/>
      <c r="F136" s="67">
        <f t="shared" si="2"/>
        <v>0</v>
      </c>
      <c r="G136" s="68" t="s">
        <v>9</v>
      </c>
    </row>
    <row r="137" spans="1:7" ht="57.75" customHeight="1">
      <c r="A137" s="12">
        <v>70</v>
      </c>
      <c r="B137" s="41" t="s">
        <v>108</v>
      </c>
      <c r="C137" s="76">
        <v>12</v>
      </c>
      <c r="D137" s="14" t="s">
        <v>48</v>
      </c>
      <c r="E137" s="150"/>
      <c r="F137" s="67">
        <f t="shared" si="2"/>
        <v>0</v>
      </c>
      <c r="G137" s="68" t="s">
        <v>9</v>
      </c>
    </row>
    <row r="138" spans="1:7" ht="127.5" customHeight="1">
      <c r="A138" s="12">
        <v>71</v>
      </c>
      <c r="B138" s="13" t="s">
        <v>109</v>
      </c>
      <c r="C138" s="76">
        <v>4</v>
      </c>
      <c r="D138" s="14" t="s">
        <v>55</v>
      </c>
      <c r="E138" s="150"/>
      <c r="F138" s="67">
        <f t="shared" si="2"/>
        <v>0</v>
      </c>
      <c r="G138" s="68" t="s">
        <v>9</v>
      </c>
    </row>
    <row r="139" spans="1:7" ht="30" customHeight="1">
      <c r="A139" s="92">
        <v>72</v>
      </c>
      <c r="B139" s="13" t="s">
        <v>35</v>
      </c>
      <c r="C139" s="76">
        <v>5</v>
      </c>
      <c r="D139" s="14" t="s">
        <v>55</v>
      </c>
      <c r="E139" s="150"/>
      <c r="F139" s="67">
        <f t="shared" si="2"/>
        <v>0</v>
      </c>
      <c r="G139" s="68" t="s">
        <v>9</v>
      </c>
    </row>
    <row r="140" spans="1:7" ht="48.75" customHeight="1">
      <c r="A140" s="12">
        <v>73</v>
      </c>
      <c r="B140" s="13" t="s">
        <v>37</v>
      </c>
      <c r="C140" s="76">
        <v>4</v>
      </c>
      <c r="D140" s="14" t="s">
        <v>55</v>
      </c>
      <c r="E140" s="150"/>
      <c r="F140" s="67">
        <f t="shared" si="2"/>
        <v>0</v>
      </c>
      <c r="G140" s="68" t="s">
        <v>9</v>
      </c>
    </row>
    <row r="141" spans="1:7" ht="36" customHeight="1">
      <c r="A141" s="12">
        <v>74</v>
      </c>
      <c r="B141" s="13" t="s">
        <v>28</v>
      </c>
      <c r="C141" s="76">
        <v>1</v>
      </c>
      <c r="D141" s="14" t="s">
        <v>55</v>
      </c>
      <c r="E141" s="150"/>
      <c r="F141" s="67">
        <f t="shared" si="2"/>
        <v>0</v>
      </c>
      <c r="G141" s="68" t="s">
        <v>9</v>
      </c>
    </row>
    <row r="142" spans="1:7" ht="120.75" customHeight="1">
      <c r="A142" s="91">
        <v>75</v>
      </c>
      <c r="B142" s="29" t="s">
        <v>75</v>
      </c>
      <c r="C142" s="69"/>
      <c r="D142" s="70"/>
      <c r="E142" s="70"/>
      <c r="F142" s="71"/>
      <c r="G142" s="72"/>
    </row>
    <row r="143" spans="1:7" ht="30" customHeight="1">
      <c r="A143" s="20"/>
      <c r="B143" s="27" t="s">
        <v>30</v>
      </c>
      <c r="C143" s="73">
        <v>1</v>
      </c>
      <c r="D143" s="80" t="s">
        <v>8</v>
      </c>
      <c r="E143" s="142"/>
      <c r="F143" s="74">
        <f aca="true" t="shared" si="3" ref="F143:F149">C143*E143</f>
        <v>0</v>
      </c>
      <c r="G143" s="75" t="s">
        <v>9</v>
      </c>
    </row>
    <row r="144" spans="1:7" ht="30" customHeight="1">
      <c r="A144" s="20"/>
      <c r="B144" s="27" t="s">
        <v>38</v>
      </c>
      <c r="C144" s="73">
        <v>1</v>
      </c>
      <c r="D144" s="80" t="s">
        <v>8</v>
      </c>
      <c r="E144" s="142"/>
      <c r="F144" s="74">
        <f t="shared" si="3"/>
        <v>0</v>
      </c>
      <c r="G144" s="75" t="s">
        <v>9</v>
      </c>
    </row>
    <row r="145" spans="1:7" ht="30" customHeight="1">
      <c r="A145" s="96"/>
      <c r="B145" s="27" t="s">
        <v>39</v>
      </c>
      <c r="C145" s="73">
        <v>1</v>
      </c>
      <c r="D145" s="80" t="s">
        <v>8</v>
      </c>
      <c r="E145" s="142"/>
      <c r="F145" s="74">
        <f t="shared" si="3"/>
        <v>0</v>
      </c>
      <c r="G145" s="75" t="s">
        <v>9</v>
      </c>
    </row>
    <row r="146" spans="1:7" ht="30" customHeight="1">
      <c r="A146" s="20"/>
      <c r="B146" s="27" t="s">
        <v>73</v>
      </c>
      <c r="C146" s="73">
        <v>4</v>
      </c>
      <c r="D146" s="80" t="s">
        <v>8</v>
      </c>
      <c r="E146" s="142"/>
      <c r="F146" s="74">
        <f t="shared" si="3"/>
        <v>0</v>
      </c>
      <c r="G146" s="75" t="s">
        <v>9</v>
      </c>
    </row>
    <row r="147" spans="1:7" ht="30" customHeight="1">
      <c r="A147" s="16"/>
      <c r="B147" s="26" t="s">
        <v>40</v>
      </c>
      <c r="C147" s="76">
        <v>3</v>
      </c>
      <c r="D147" s="81" t="s">
        <v>8</v>
      </c>
      <c r="E147" s="152"/>
      <c r="F147" s="77">
        <f t="shared" si="3"/>
        <v>0</v>
      </c>
      <c r="G147" s="78" t="s">
        <v>9</v>
      </c>
    </row>
    <row r="148" spans="1:7" ht="30" customHeight="1">
      <c r="A148" s="92">
        <v>76</v>
      </c>
      <c r="B148" s="13" t="s">
        <v>36</v>
      </c>
      <c r="C148" s="76">
        <v>5</v>
      </c>
      <c r="D148" s="14" t="s">
        <v>55</v>
      </c>
      <c r="E148" s="140"/>
      <c r="F148" s="67">
        <f t="shared" si="3"/>
        <v>0</v>
      </c>
      <c r="G148" s="68" t="s">
        <v>9</v>
      </c>
    </row>
    <row r="149" spans="1:7" ht="90.75" customHeight="1">
      <c r="A149" s="92">
        <v>77</v>
      </c>
      <c r="B149" s="13" t="s">
        <v>110</v>
      </c>
      <c r="C149" s="65">
        <v>5</v>
      </c>
      <c r="D149" s="66" t="s">
        <v>55</v>
      </c>
      <c r="E149" s="140"/>
      <c r="F149" s="67">
        <f t="shared" si="3"/>
        <v>0</v>
      </c>
      <c r="G149" s="68" t="s">
        <v>9</v>
      </c>
    </row>
    <row r="150" spans="1:7" ht="298.5" customHeight="1">
      <c r="A150" s="92">
        <v>78</v>
      </c>
      <c r="B150" s="13" t="s">
        <v>111</v>
      </c>
      <c r="C150" s="65">
        <v>1</v>
      </c>
      <c r="D150" s="66" t="s">
        <v>55</v>
      </c>
      <c r="E150" s="140"/>
      <c r="F150" s="67">
        <f aca="true" t="shared" si="4" ref="F150:F155">C150*E150</f>
        <v>0</v>
      </c>
      <c r="G150" s="68" t="s">
        <v>9</v>
      </c>
    </row>
    <row r="151" spans="1:7" ht="51.75" customHeight="1">
      <c r="A151" s="92">
        <v>79</v>
      </c>
      <c r="B151" s="13" t="s">
        <v>112</v>
      </c>
      <c r="C151" s="65">
        <v>4</v>
      </c>
      <c r="D151" s="66" t="s">
        <v>55</v>
      </c>
      <c r="E151" s="140"/>
      <c r="F151" s="67">
        <f t="shared" si="4"/>
        <v>0</v>
      </c>
      <c r="G151" s="68" t="s">
        <v>9</v>
      </c>
    </row>
    <row r="152" spans="1:7" ht="51.75" customHeight="1">
      <c r="A152" s="92">
        <v>80</v>
      </c>
      <c r="B152" s="13" t="s">
        <v>168</v>
      </c>
      <c r="C152" s="65">
        <v>3</v>
      </c>
      <c r="D152" s="66" t="s">
        <v>55</v>
      </c>
      <c r="E152" s="140"/>
      <c r="F152" s="67">
        <f t="shared" si="4"/>
        <v>0</v>
      </c>
      <c r="G152" s="68" t="s">
        <v>9</v>
      </c>
    </row>
    <row r="153" spans="1:7" ht="38.25" customHeight="1">
      <c r="A153" s="92">
        <v>81</v>
      </c>
      <c r="B153" s="13" t="s">
        <v>167</v>
      </c>
      <c r="C153" s="65">
        <v>4</v>
      </c>
      <c r="D153" s="66" t="s">
        <v>55</v>
      </c>
      <c r="E153" s="140"/>
      <c r="F153" s="67">
        <f t="shared" si="4"/>
        <v>0</v>
      </c>
      <c r="G153" s="68" t="s">
        <v>9</v>
      </c>
    </row>
    <row r="154" spans="1:7" ht="62.25" customHeight="1">
      <c r="A154" s="92">
        <v>82</v>
      </c>
      <c r="B154" s="13" t="s">
        <v>169</v>
      </c>
      <c r="C154" s="65">
        <v>1</v>
      </c>
      <c r="D154" s="66" t="s">
        <v>55</v>
      </c>
      <c r="E154" s="140"/>
      <c r="F154" s="67">
        <f t="shared" si="4"/>
        <v>0</v>
      </c>
      <c r="G154" s="68" t="s">
        <v>9</v>
      </c>
    </row>
    <row r="155" spans="1:7" ht="99" customHeight="1">
      <c r="A155" s="92">
        <v>83</v>
      </c>
      <c r="B155" s="13" t="s">
        <v>113</v>
      </c>
      <c r="C155" s="65">
        <v>12</v>
      </c>
      <c r="D155" s="66" t="s">
        <v>13</v>
      </c>
      <c r="E155" s="140"/>
      <c r="F155" s="67">
        <f t="shared" si="4"/>
        <v>0</v>
      </c>
      <c r="G155" s="68" t="s">
        <v>9</v>
      </c>
    </row>
    <row r="156" spans="1:7" ht="30" customHeight="1" thickBot="1">
      <c r="A156" s="97"/>
      <c r="B156" s="33"/>
      <c r="C156" s="98"/>
      <c r="D156" s="98"/>
      <c r="E156" s="153"/>
      <c r="F156" s="99"/>
      <c r="G156" s="86"/>
    </row>
    <row r="157" spans="1:7" ht="36" customHeight="1" thickBot="1">
      <c r="A157" s="100"/>
      <c r="B157" s="34" t="s">
        <v>77</v>
      </c>
      <c r="C157" s="101"/>
      <c r="D157" s="102"/>
      <c r="E157" s="154"/>
      <c r="F157" s="103">
        <f>SUM(F5:F155)</f>
        <v>0</v>
      </c>
      <c r="G157" s="104" t="s">
        <v>9</v>
      </c>
    </row>
    <row r="158" spans="1:7" ht="30" customHeight="1">
      <c r="A158" s="24"/>
      <c r="B158" s="38"/>
      <c r="C158" s="24"/>
      <c r="D158" s="25"/>
      <c r="E158" s="155"/>
      <c r="F158" s="105"/>
      <c r="G158" s="106"/>
    </row>
    <row r="159" spans="1:6" ht="19.5" customHeight="1">
      <c r="A159" s="190" t="s">
        <v>78</v>
      </c>
      <c r="B159" s="190"/>
      <c r="C159" s="190"/>
      <c r="D159" s="190"/>
      <c r="E159" s="190"/>
      <c r="F159" s="190"/>
    </row>
    <row r="160" spans="1:6" ht="6" customHeight="1">
      <c r="A160" s="190"/>
      <c r="B160" s="190"/>
      <c r="C160" s="190"/>
      <c r="D160" s="190"/>
      <c r="E160" s="190"/>
      <c r="F160" s="190"/>
    </row>
    <row r="161" spans="1:7" ht="15.75" customHeight="1">
      <c r="A161" s="32"/>
      <c r="B161" s="39"/>
      <c r="C161" s="31"/>
      <c r="D161" s="30"/>
      <c r="E161" s="156"/>
      <c r="F161" s="107"/>
      <c r="G161" s="85"/>
    </row>
    <row r="162" spans="1:7" ht="33" customHeight="1">
      <c r="A162" s="92">
        <v>1</v>
      </c>
      <c r="B162" s="108" t="s">
        <v>41</v>
      </c>
      <c r="C162" s="109">
        <v>4</v>
      </c>
      <c r="D162" s="110" t="s">
        <v>8</v>
      </c>
      <c r="E162" s="160"/>
      <c r="F162" s="111">
        <f>C162*E162</f>
        <v>0</v>
      </c>
      <c r="G162" s="161" t="s">
        <v>9</v>
      </c>
    </row>
    <row r="163" spans="1:7" ht="33" customHeight="1">
      <c r="A163" s="12">
        <v>2</v>
      </c>
      <c r="B163" s="108" t="s">
        <v>84</v>
      </c>
      <c r="C163" s="109">
        <v>2</v>
      </c>
      <c r="D163" s="110" t="s">
        <v>8</v>
      </c>
      <c r="E163" s="160"/>
      <c r="F163" s="111">
        <f aca="true" t="shared" si="5" ref="F163:F175">C163*E163</f>
        <v>0</v>
      </c>
      <c r="G163" s="162" t="s">
        <v>9</v>
      </c>
    </row>
    <row r="164" spans="1:7" ht="33" customHeight="1">
      <c r="A164" s="12">
        <v>3</v>
      </c>
      <c r="B164" s="108" t="s">
        <v>42</v>
      </c>
      <c r="C164" s="109">
        <v>2</v>
      </c>
      <c r="D164" s="110" t="s">
        <v>8</v>
      </c>
      <c r="E164" s="160"/>
      <c r="F164" s="111">
        <f t="shared" si="5"/>
        <v>0</v>
      </c>
      <c r="G164" s="162" t="s">
        <v>9</v>
      </c>
    </row>
    <row r="165" spans="1:7" ht="33" customHeight="1">
      <c r="A165" s="92">
        <v>4</v>
      </c>
      <c r="B165" s="108" t="s">
        <v>43</v>
      </c>
      <c r="C165" s="109">
        <v>14</v>
      </c>
      <c r="D165" s="110" t="s">
        <v>8</v>
      </c>
      <c r="E165" s="160"/>
      <c r="F165" s="111">
        <f t="shared" si="5"/>
        <v>0</v>
      </c>
      <c r="G165" s="162" t="s">
        <v>9</v>
      </c>
    </row>
    <row r="166" spans="1:7" ht="33" customHeight="1">
      <c r="A166" s="92">
        <v>5</v>
      </c>
      <c r="B166" s="108" t="s">
        <v>44</v>
      </c>
      <c r="C166" s="112">
        <v>2</v>
      </c>
      <c r="D166" s="110" t="s">
        <v>8</v>
      </c>
      <c r="E166" s="160"/>
      <c r="F166" s="111">
        <f t="shared" si="5"/>
        <v>0</v>
      </c>
      <c r="G166" s="162" t="s">
        <v>9</v>
      </c>
    </row>
    <row r="167" spans="1:7" ht="33" customHeight="1">
      <c r="A167" s="92">
        <v>6</v>
      </c>
      <c r="B167" s="108" t="s">
        <v>45</v>
      </c>
      <c r="C167" s="112">
        <v>1</v>
      </c>
      <c r="D167" s="110" t="s">
        <v>8</v>
      </c>
      <c r="E167" s="160"/>
      <c r="F167" s="111">
        <f t="shared" si="5"/>
        <v>0</v>
      </c>
      <c r="G167" s="162" t="s">
        <v>9</v>
      </c>
    </row>
    <row r="168" spans="1:7" ht="33" customHeight="1">
      <c r="A168" s="92">
        <v>7</v>
      </c>
      <c r="B168" s="108" t="s">
        <v>46</v>
      </c>
      <c r="C168" s="109">
        <v>2</v>
      </c>
      <c r="D168" s="110" t="s">
        <v>8</v>
      </c>
      <c r="E168" s="160"/>
      <c r="F168" s="111">
        <f t="shared" si="5"/>
        <v>0</v>
      </c>
      <c r="G168" s="162" t="s">
        <v>9</v>
      </c>
    </row>
    <row r="169" spans="1:7" ht="33" customHeight="1">
      <c r="A169" s="92">
        <v>8</v>
      </c>
      <c r="B169" s="108" t="s">
        <v>47</v>
      </c>
      <c r="C169" s="112">
        <v>11</v>
      </c>
      <c r="D169" s="110" t="s">
        <v>48</v>
      </c>
      <c r="E169" s="160"/>
      <c r="F169" s="111">
        <f t="shared" si="5"/>
        <v>0</v>
      </c>
      <c r="G169" s="162" t="s">
        <v>9</v>
      </c>
    </row>
    <row r="170" spans="1:7" ht="33" customHeight="1">
      <c r="A170" s="92">
        <v>9</v>
      </c>
      <c r="B170" s="108" t="s">
        <v>49</v>
      </c>
      <c r="C170" s="109">
        <v>2</v>
      </c>
      <c r="D170" s="110" t="s">
        <v>8</v>
      </c>
      <c r="E170" s="160"/>
      <c r="F170" s="111">
        <f t="shared" si="5"/>
        <v>0</v>
      </c>
      <c r="G170" s="162" t="s">
        <v>9</v>
      </c>
    </row>
    <row r="171" spans="1:7" ht="33" customHeight="1">
      <c r="A171" s="92">
        <v>10</v>
      </c>
      <c r="B171" s="108" t="s">
        <v>50</v>
      </c>
      <c r="C171" s="109">
        <v>2</v>
      </c>
      <c r="D171" s="110" t="s">
        <v>8</v>
      </c>
      <c r="E171" s="160"/>
      <c r="F171" s="111">
        <f t="shared" si="5"/>
        <v>0</v>
      </c>
      <c r="G171" s="162" t="s">
        <v>9</v>
      </c>
    </row>
    <row r="172" spans="1:7" ht="33" customHeight="1">
      <c r="A172" s="12">
        <v>11</v>
      </c>
      <c r="B172" s="108" t="s">
        <v>51</v>
      </c>
      <c r="C172" s="109">
        <v>2</v>
      </c>
      <c r="D172" s="110" t="s">
        <v>8</v>
      </c>
      <c r="E172" s="160"/>
      <c r="F172" s="111">
        <f t="shared" si="5"/>
        <v>0</v>
      </c>
      <c r="G172" s="162" t="s">
        <v>9</v>
      </c>
    </row>
    <row r="173" spans="1:7" ht="33" customHeight="1">
      <c r="A173" s="12">
        <v>12</v>
      </c>
      <c r="B173" s="108" t="s">
        <v>52</v>
      </c>
      <c r="C173" s="109">
        <v>2</v>
      </c>
      <c r="D173" s="110" t="s">
        <v>8</v>
      </c>
      <c r="E173" s="160"/>
      <c r="F173" s="111">
        <f t="shared" si="5"/>
        <v>0</v>
      </c>
      <c r="G173" s="162" t="s">
        <v>9</v>
      </c>
    </row>
    <row r="174" spans="1:7" ht="33" customHeight="1">
      <c r="A174" s="92">
        <v>13</v>
      </c>
      <c r="B174" s="108" t="s">
        <v>53</v>
      </c>
      <c r="C174" s="109">
        <v>2</v>
      </c>
      <c r="D174" s="110" t="s">
        <v>8</v>
      </c>
      <c r="E174" s="160"/>
      <c r="F174" s="111">
        <f t="shared" si="5"/>
        <v>0</v>
      </c>
      <c r="G174" s="162" t="s">
        <v>9</v>
      </c>
    </row>
    <row r="175" spans="1:7" ht="33" customHeight="1">
      <c r="A175" s="12">
        <v>14</v>
      </c>
      <c r="B175" s="108" t="s">
        <v>54</v>
      </c>
      <c r="C175" s="109">
        <v>2</v>
      </c>
      <c r="D175" s="110" t="s">
        <v>55</v>
      </c>
      <c r="E175" s="160"/>
      <c r="F175" s="111">
        <f t="shared" si="5"/>
        <v>0</v>
      </c>
      <c r="G175" s="162" t="s">
        <v>9</v>
      </c>
    </row>
    <row r="176" ht="21" customHeight="1" thickBot="1"/>
    <row r="177" spans="1:7" ht="39.75" customHeight="1" thickBot="1">
      <c r="A177" s="100"/>
      <c r="B177" s="34" t="s">
        <v>79</v>
      </c>
      <c r="C177" s="101"/>
      <c r="D177" s="102"/>
      <c r="E177" s="154"/>
      <c r="F177" s="103">
        <f>SUM(F162:F175)</f>
        <v>0</v>
      </c>
      <c r="G177" s="104" t="s">
        <v>9</v>
      </c>
    </row>
    <row r="178" spans="1:7" ht="30" customHeight="1">
      <c r="A178" s="100"/>
      <c r="B178" s="35"/>
      <c r="C178" s="115"/>
      <c r="D178" s="115"/>
      <c r="E178" s="158"/>
      <c r="F178" s="116"/>
      <c r="G178" s="117"/>
    </row>
    <row r="179" spans="1:7" ht="15.75" customHeight="1">
      <c r="A179" s="100"/>
      <c r="B179" s="35"/>
      <c r="C179" s="115"/>
      <c r="D179" s="115"/>
      <c r="E179" s="158"/>
      <c r="F179" s="116"/>
      <c r="G179" s="117"/>
    </row>
    <row r="180" ht="24.75" customHeight="1"/>
    <row r="181" spans="1:6" ht="23.25" customHeight="1">
      <c r="A181" s="188" t="s">
        <v>56</v>
      </c>
      <c r="B181" s="189"/>
      <c r="C181" s="188"/>
      <c r="D181" s="188"/>
      <c r="E181" s="188"/>
      <c r="F181" s="188"/>
    </row>
    <row r="182" spans="1:7" ht="9.75" customHeight="1">
      <c r="A182" s="119"/>
      <c r="B182" s="120"/>
      <c r="C182" s="120"/>
      <c r="D182" s="120"/>
      <c r="E182" s="159"/>
      <c r="F182" s="120"/>
      <c r="G182" s="120"/>
    </row>
    <row r="183" spans="1:7" ht="19.5" customHeight="1">
      <c r="A183" s="119"/>
      <c r="B183" s="121" t="s">
        <v>76</v>
      </c>
      <c r="C183" s="120"/>
      <c r="D183" s="120"/>
      <c r="E183" s="159"/>
      <c r="F183" s="122">
        <f>F157</f>
        <v>0</v>
      </c>
      <c r="G183" s="121" t="s">
        <v>9</v>
      </c>
    </row>
    <row r="184" spans="1:7" ht="19.5" customHeight="1">
      <c r="A184" s="119"/>
      <c r="B184" s="121"/>
      <c r="C184" s="120"/>
      <c r="D184" s="120"/>
      <c r="E184" s="159"/>
      <c r="F184" s="122"/>
      <c r="G184" s="120"/>
    </row>
    <row r="185" spans="1:7" ht="19.5" customHeight="1">
      <c r="A185" s="119"/>
      <c r="B185" s="121" t="s">
        <v>78</v>
      </c>
      <c r="C185" s="120"/>
      <c r="D185" s="120"/>
      <c r="E185" s="159"/>
      <c r="F185" s="122">
        <f>F177</f>
        <v>0</v>
      </c>
      <c r="G185" s="121" t="s">
        <v>9</v>
      </c>
    </row>
    <row r="186" spans="1:7" ht="15" customHeight="1">
      <c r="A186" s="63"/>
      <c r="B186" s="63"/>
      <c r="C186" s="64"/>
      <c r="D186" s="63"/>
      <c r="E186" s="64"/>
      <c r="F186" s="63"/>
      <c r="G186" s="63"/>
    </row>
    <row r="187" spans="1:7" ht="19.5" customHeight="1">
      <c r="A187" s="119"/>
      <c r="B187" s="121"/>
      <c r="C187" s="120"/>
      <c r="D187" s="120"/>
      <c r="E187" s="159"/>
      <c r="F187" s="122"/>
      <c r="G187" s="120"/>
    </row>
    <row r="188" spans="1:7" ht="30" customHeight="1">
      <c r="A188" s="123"/>
      <c r="B188" s="124" t="s">
        <v>16</v>
      </c>
      <c r="C188" s="125"/>
      <c r="D188" s="125"/>
      <c r="E188" s="126"/>
      <c r="F188" s="127">
        <f>F183+F185</f>
        <v>0</v>
      </c>
      <c r="G188" s="181" t="s">
        <v>9</v>
      </c>
    </row>
    <row r="189" spans="1:7" ht="30" customHeight="1">
      <c r="A189" s="123"/>
      <c r="B189" s="124" t="s">
        <v>17</v>
      </c>
      <c r="C189" s="125"/>
      <c r="D189" s="125"/>
      <c r="E189" s="126"/>
      <c r="F189" s="127">
        <f>0.25*F188</f>
        <v>0</v>
      </c>
      <c r="G189" s="181" t="s">
        <v>9</v>
      </c>
    </row>
    <row r="190" spans="1:7" s="118" customFormat="1" ht="30" customHeight="1">
      <c r="A190" s="123"/>
      <c r="B190" s="124" t="s">
        <v>18</v>
      </c>
      <c r="C190" s="125"/>
      <c r="D190" s="125"/>
      <c r="E190" s="126"/>
      <c r="F190" s="127">
        <f>SUM(F188:F189)</f>
        <v>0</v>
      </c>
      <c r="G190" s="181" t="s">
        <v>9</v>
      </c>
    </row>
    <row r="191" spans="1:7" s="118" customFormat="1" ht="12.75">
      <c r="A191" s="128"/>
      <c r="B191" s="129"/>
      <c r="C191" s="130"/>
      <c r="E191" s="130"/>
      <c r="F191" s="131"/>
      <c r="G191" s="129"/>
    </row>
    <row r="192" spans="1:7" s="118" customFormat="1" ht="12.75">
      <c r="A192" s="128"/>
      <c r="B192" s="129"/>
      <c r="C192" s="130"/>
      <c r="E192" s="130"/>
      <c r="F192" s="131"/>
      <c r="G192" s="129"/>
    </row>
    <row r="193" spans="1:7" s="118" customFormat="1" ht="15">
      <c r="A193" s="185" t="s">
        <v>117</v>
      </c>
      <c r="B193" s="185"/>
      <c r="C193" s="186"/>
      <c r="D193" s="185"/>
      <c r="E193" s="185"/>
      <c r="F193" s="187"/>
      <c r="G193" s="129"/>
    </row>
    <row r="194" spans="1:7" s="118" customFormat="1" ht="14.25">
      <c r="A194" s="128"/>
      <c r="B194" s="132" t="s">
        <v>114</v>
      </c>
      <c r="C194" s="130"/>
      <c r="E194" s="130"/>
      <c r="F194" s="131"/>
      <c r="G194" s="129"/>
    </row>
    <row r="195" spans="1:7" s="118" customFormat="1" ht="15">
      <c r="A195" s="128"/>
      <c r="B195" s="132" t="s">
        <v>115</v>
      </c>
      <c r="C195" s="132"/>
      <c r="D195" s="132"/>
      <c r="E195" s="133"/>
      <c r="F195" s="133"/>
      <c r="G195" s="129"/>
    </row>
    <row r="196" spans="1:7" s="118" customFormat="1" ht="15">
      <c r="A196" s="128"/>
      <c r="B196" s="132" t="s">
        <v>116</v>
      </c>
      <c r="C196" s="132"/>
      <c r="D196" s="132"/>
      <c r="E196" s="133"/>
      <c r="F196" s="133"/>
      <c r="G196" s="129"/>
    </row>
    <row r="197" spans="1:7" s="118" customFormat="1" ht="14.25">
      <c r="A197" s="128"/>
      <c r="B197" s="129"/>
      <c r="C197" s="130"/>
      <c r="E197" s="130"/>
      <c r="F197" s="131"/>
      <c r="G197" s="134"/>
    </row>
    <row r="198" spans="1:7" s="118" customFormat="1" ht="14.25">
      <c r="A198" s="135"/>
      <c r="B198" s="134"/>
      <c r="C198" s="136"/>
      <c r="D198" s="137"/>
      <c r="E198" s="136"/>
      <c r="F198" s="138"/>
      <c r="G198" s="134"/>
    </row>
    <row r="199" spans="1:7" s="118" customFormat="1" ht="14.25">
      <c r="A199" s="163" t="s">
        <v>19</v>
      </c>
      <c r="B199" s="164"/>
      <c r="C199" s="165"/>
      <c r="D199" s="166"/>
      <c r="E199" s="167" t="s">
        <v>20</v>
      </c>
      <c r="F199" s="168"/>
      <c r="G199" s="169"/>
    </row>
    <row r="200" spans="1:7" ht="23.25" customHeight="1">
      <c r="A200" s="163"/>
      <c r="B200" s="170"/>
      <c r="C200" s="171"/>
      <c r="D200" s="166"/>
      <c r="E200" s="171"/>
      <c r="F200" s="168"/>
      <c r="G200" s="172"/>
    </row>
    <row r="201" spans="1:7" ht="15" customHeight="1">
      <c r="A201" s="163"/>
      <c r="B201" s="170"/>
      <c r="C201" s="171"/>
      <c r="D201" s="166"/>
      <c r="E201" s="171"/>
      <c r="F201" s="168"/>
      <c r="G201" s="172"/>
    </row>
    <row r="202" spans="1:7" ht="15" customHeight="1">
      <c r="A202" s="163"/>
      <c r="B202" s="170"/>
      <c r="C202" s="173"/>
      <c r="D202" s="174"/>
      <c r="E202" s="173"/>
      <c r="F202" s="175"/>
      <c r="G202" s="172"/>
    </row>
    <row r="203" spans="1:7" ht="15" customHeight="1">
      <c r="A203" s="176"/>
      <c r="B203" s="169"/>
      <c r="C203" s="177"/>
      <c r="D203" s="172"/>
      <c r="E203" s="177"/>
      <c r="F203" s="178"/>
      <c r="G203" s="172"/>
    </row>
    <row r="204" spans="1:7" ht="15" customHeight="1">
      <c r="A204" s="179"/>
      <c r="B204" s="172"/>
      <c r="C204" s="180"/>
      <c r="D204" s="179"/>
      <c r="E204" s="177"/>
      <c r="F204" s="172"/>
      <c r="G204" s="172"/>
    </row>
    <row r="205" spans="1:7" ht="15" customHeight="1">
      <c r="A205" s="179"/>
      <c r="B205" s="172"/>
      <c r="C205" s="180"/>
      <c r="D205" s="179"/>
      <c r="E205" s="177"/>
      <c r="F205" s="172"/>
      <c r="G205" s="172"/>
    </row>
    <row r="206" spans="1:7" ht="15" customHeight="1">
      <c r="A206" s="179"/>
      <c r="B206" s="172"/>
      <c r="C206" s="180"/>
      <c r="D206" s="179"/>
      <c r="E206" s="177"/>
      <c r="F206" s="172"/>
      <c r="G206" s="172"/>
    </row>
    <row r="207" spans="1:7" ht="15" customHeight="1">
      <c r="A207" s="179"/>
      <c r="B207" s="172"/>
      <c r="C207" s="180"/>
      <c r="D207" s="179"/>
      <c r="E207" s="177"/>
      <c r="F207" s="172"/>
      <c r="G207" s="172"/>
    </row>
  </sheetData>
  <sheetProtection password="CC1A" sheet="1"/>
  <mergeCells count="5">
    <mergeCell ref="A193:F193"/>
    <mergeCell ref="A181:F181"/>
    <mergeCell ref="A1:F2"/>
    <mergeCell ref="F4:G4"/>
    <mergeCell ref="A159:F160"/>
  </mergeCells>
  <printOptions/>
  <pageMargins left="0.8661417322834646" right="0.3937007874015748" top="0.71" bottom="0.62" header="0.26" footer="0.28"/>
  <pageSetup horizontalDpi="600" verticalDpi="600" orientation="portrait" paperSize="9" scale="90" r:id="rId1"/>
  <headerFooter alignWithMargins="0">
    <oddHeader>&amp;LTroškovnik</oddHeader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Žunić Alen</dc:creator>
  <cp:keywords/>
  <dc:description/>
  <cp:lastModifiedBy>Bacic_Matea</cp:lastModifiedBy>
  <cp:lastPrinted>2018-06-01T07:37:07Z</cp:lastPrinted>
  <dcterms:created xsi:type="dcterms:W3CDTF">2018-04-19T11:38:53Z</dcterms:created>
  <dcterms:modified xsi:type="dcterms:W3CDTF">2018-06-11T09:48:58Z</dcterms:modified>
  <cp:category/>
  <cp:version/>
  <cp:contentType/>
  <cp:contentStatus/>
</cp:coreProperties>
</file>