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85" yWindow="0" windowWidth="14010" windowHeight="12765" activeTab="0"/>
  </bookViews>
  <sheets>
    <sheet name="REKAPITULACIJA PO ŠKOLAMA" sheetId="1" r:id="rId1"/>
    <sheet name="OŠ BRAJDA" sheetId="2" r:id="rId2"/>
    <sheet name="OŠ KANTRIDA " sheetId="3" r:id="rId3"/>
    <sheet name="OŠ NIKOLA TESLA" sheetId="4" r:id="rId4"/>
  </sheets>
  <definedNames>
    <definedName name="_xlnm.Print_Area" localSheetId="1">'OŠ BRAJDA'!$A$1:$F$85</definedName>
    <definedName name="_xlnm.Print_Area" localSheetId="2">'OŠ KANTRIDA '!$A$1:$F$69</definedName>
    <definedName name="_xlnm.Print_Area" localSheetId="3">'OŠ NIKOLA TESLA'!$A$1:$F$82</definedName>
  </definedNames>
  <calcPr fullCalcOnLoad="1"/>
</workbook>
</file>

<file path=xl/sharedStrings.xml><?xml version="1.0" encoding="utf-8"?>
<sst xmlns="http://schemas.openxmlformats.org/spreadsheetml/2006/main" count="314" uniqueCount="112">
  <si>
    <r>
      <t>m</t>
    </r>
    <r>
      <rPr>
        <vertAlign val="superscript"/>
        <sz val="10"/>
        <rFont val="Arial"/>
        <family val="2"/>
      </rPr>
      <t>2</t>
    </r>
  </si>
  <si>
    <t>kom</t>
  </si>
  <si>
    <t>1.</t>
  </si>
  <si>
    <t>2.</t>
  </si>
  <si>
    <t>3.</t>
  </si>
  <si>
    <t>ZIDARSKI RADOVI</t>
  </si>
  <si>
    <t>LIČILAČKI RADOVI</t>
  </si>
  <si>
    <t>6.</t>
  </si>
  <si>
    <t>5.</t>
  </si>
  <si>
    <t>7.</t>
  </si>
  <si>
    <t>KERAMIČARSKI RADOVI</t>
  </si>
  <si>
    <t>REKAPITULACIJA</t>
  </si>
  <si>
    <t>UKUPNO</t>
  </si>
  <si>
    <t>4.</t>
  </si>
  <si>
    <t>RUŠENJA I DEMONTAŽE</t>
  </si>
  <si>
    <t>OSTALI RADOVI</t>
  </si>
  <si>
    <t>m'</t>
  </si>
  <si>
    <t>PDV 25%</t>
  </si>
  <si>
    <t>SVEUKUPNO</t>
  </si>
  <si>
    <t>BROJ</t>
  </si>
  <si>
    <t>OPIS</t>
  </si>
  <si>
    <t>JEDINICA MJERE</t>
  </si>
  <si>
    <t>KOLIČINA</t>
  </si>
  <si>
    <t>JEDINIČNA CIJENA</t>
  </si>
  <si>
    <t>UKUPNA CIJENA</t>
  </si>
  <si>
    <t>I.</t>
  </si>
  <si>
    <t>II.</t>
  </si>
  <si>
    <t>III.</t>
  </si>
  <si>
    <t>IV.</t>
  </si>
  <si>
    <t>V.</t>
  </si>
  <si>
    <t>RUŠENJA I DEMONTAŽE UKUPNO:</t>
  </si>
  <si>
    <t>ZIDARSKI RADOVI UKUPNO:</t>
  </si>
  <si>
    <t>KERAMIČARSKI RADOVI UKUPNO:</t>
  </si>
  <si>
    <t>LIČILAČKI RADOVI UKUPNO:</t>
  </si>
  <si>
    <t>OSTALI RADOVI UKUPNO:</t>
  </si>
  <si>
    <t>TROŠKOVNIK RADOVA</t>
  </si>
  <si>
    <r>
      <t>Premazivanje zidova i stropova impregnacijom. U cijenu uključen sav potreban rad i materijal, kao i radna skela.
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</si>
  <si>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r>
      <rPr>
        <b/>
        <sz val="10"/>
        <color indexed="8"/>
        <rFont val="Arial"/>
        <family val="2"/>
      </rPr>
      <t>NAPOMENA:</t>
    </r>
    <r>
      <rPr>
        <sz val="10"/>
        <color indexed="8"/>
        <rFont val="Arial"/>
        <family val="2"/>
      </rPr>
      <t xml:space="preserve"> Prije početka izvođenja radova izvoditelj je obavezan dostaviti Investitoru na pregled i izbor uzorke pločica za oblaganje. Svi spojevi zidnih i podnih površina, kao i zidnih površina i ugradbenih elemenata ispunjavaju se trajno elastičnim materijalom.</t>
    </r>
  </si>
  <si>
    <r>
      <rPr>
        <b/>
        <sz val="10"/>
        <color indexed="8"/>
        <rFont val="Arial"/>
        <family val="2"/>
      </rPr>
      <t xml:space="preserve">NAPOMENA: </t>
    </r>
    <r>
      <rPr>
        <sz val="10"/>
        <color indexed="8"/>
        <rFont val="Arial"/>
        <family val="2"/>
      </rPr>
      <t xml:space="preserve">U cijenu stavke uračunati zaštitu poda i opreme u toku izvođenja radova. </t>
    </r>
  </si>
  <si>
    <t>kpl</t>
  </si>
  <si>
    <t>kpl.</t>
  </si>
  <si>
    <t>Obijanje žbuke sa zidova i stropova. Žbuka u produžnom mortu deb......................do 3 cm. Obračun po m2.</t>
  </si>
  <si>
    <t>Demontaža postojećih radijatora ( 3 kom - 34 članaka / kom ) zbog potrebe uređenja zidova, sa sustava centralnog grijanja. U cijenu uključeno odlaganje na privremeni deponij do ponovne ugradnje. Obračun po komadu.</t>
  </si>
  <si>
    <t>Demontaža drvenih zidnih vješalica sa punim leđima i donjom policom ( za odlaganje obuće ). U cijenu uključen prijenos i  odvoz na deponij. Obračun po m2.</t>
  </si>
  <si>
    <t xml:space="preserve"> m2</t>
  </si>
  <si>
    <t>Pažljiva demontaža i ponovna montaža nadžbuknih elektro instalacija ( kanalice, školskog zvona ) i postojećih rasvjetnih tIjela bez obzira na oblik i vrstu ( 4 kom ).  U cijenu uključeno odlaganje na privremeni deponij do ponovne ugradnje. Obračun po kompletu izvršenih radova.</t>
  </si>
  <si>
    <t>Pažljiva demontaža i ponovna montaža postojećih (krila) vrata (3 kom ) bez obzira na dimenzije. U cijenu uključeno odlaganje na privremeni deponij do ponovne ugradnje. Obračun po kom.</t>
  </si>
  <si>
    <t>Pažljiva demontaža postojećih dovratnika vrata (3 kom ) zbog zidarske obrade i ojačanja istih. U cijenu uključeno odlaganje na privremeni deponij do ponovne ugradnje. Obračun po kom.</t>
  </si>
  <si>
    <r>
      <t>Pačokiranje te grubo i fino žbukanje zidova u prod.mortu. Žbuka debljine cca 3 cm.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vertAlign val="superscript"/>
        <sz val="10"/>
        <rFont val="Arial"/>
        <family val="2"/>
      </rPr>
      <t xml:space="preserve">
</t>
    </r>
  </si>
  <si>
    <t>Sanacija pukotina na zidovima. Pukotina se sanira na način da se  pukotina proširi, očisti  i ispuni elastičnim cementnim mortom , te se zatim pregleta s ubacivanjem mrežice. Širina zahvata 30cm. Obračun po m' izvedenog zida.</t>
  </si>
  <si>
    <t>m</t>
  </si>
  <si>
    <t>Zidarska i ličilačka obrada špaleta vrata nakon postavljene stolarije - dovratnika. Stavka uključuje zidarsku obradu špaleta u produžnom mortu uz prethodno nabacivanje cementnog šprica, te ličilačku obradu gletanjem i ličenjem završne obrade glatko ličeno. Širina špalete do 30 cm.Obračun po m.</t>
  </si>
  <si>
    <r>
      <t>Opločenje zidova keramičkim pločicama u boji bez obzira na dimenzije pločica sa prethodnim izravnavanjem zida i pripremom površine. Ljepljenje fleksibilnim ljepilom sa odgovarajućim premazom za bolju prionljivost ljepila sa fugom 3mm. U cijenu uključeno i fugiranje.
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</si>
  <si>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r>
      <t>Struganje zidova i stropova ( h=3.33m ). U cijenu uključen sav potreban rad i materijal, kao i radna skela.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</si>
  <si>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t>Paljenje starog uljenog naliča sa zida. U cijenu uključen sav potreban rad i materijal. Obračun po m2.</t>
  </si>
  <si>
    <r>
      <t>Gletanje zidova i stropa. U cijenu uključen sav potreban rad i materijal, kao i radna skela.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</si>
  <si>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r>
      <t>Ličenje zidova i stropa disperzivnom bijelom bojom sa svim potrebnim predradnjama te uz prethodno premazivanje impregnacijom. U cijenu uključen sav potreban rad i materijal, kao i radna skela.Obračun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</si>
  <si>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r>
      <t>Ličenje zidova uljanom bojom, ton prema izboru Investitora sa svim potrebnim predradnjama te uz prethodno premazivanje impregnacijom. U cijenu uključen sav potreban rad i materijal.
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</si>
  <si>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t>Dobava i montaža prekidača. 
Obračun po komadu.</t>
  </si>
  <si>
    <t xml:space="preserve">Montaža radijatora u hodniku po izvedenom sa potrebnim prilagodbama visine, punjenjem sistema i sl., sve kompletno do pune uporabne sposobnosti istih. Obračun po kom.                                                                                                                                                                                                       Sve radove izvesti prema pravilima struke. </t>
  </si>
  <si>
    <t>Dobava i postava pvc rozete fi 100 mm radi pokrivanja elektroinstalacija.  Obračun po kom.</t>
  </si>
  <si>
    <t>Zamjena brave na drvenim vratima kompl. sa kvakama i štitnicima. Obračun po kom.</t>
  </si>
  <si>
    <r>
      <t>Dobava i postava keramičkih pločica bez obzira na dimenzije pločica položenih na pod, protukliznost R11 - lijepljenjem fleksibilnim ljepilom sa odgovarajućim premazom za bolju prionljivost ljepila sa fugom 3mm. U cijenu uključeno i fugiranje.
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</si>
  <si>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r>
      <t>Gletanje zidova. U cijenu uključen sav potreban rad i materijal, kao i radna skela.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</si>
  <si>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t xml:space="preserve">Skidanje postojećih vinas pločica s ljepilom te priprema podloge za postavu keramike.                                                             U cijenu uključen utovar u vozilo te odvoz na deponij udaljenosti do 10 km.                                                                      Obračun po m².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</si>
  <si>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Demontaža postojećih sportskih sprava u dvorani (švedskih ljestvi -12 kom, koševa 4 kom, stupova za penjanje 1 kom, ljestvi za penjanje 1 kom i zaštitnih mreži za prozore 7 kom). U cijenu obračunat prijenos i odvoz na privremeni deponij do ponovne montaže. Obračun po kompletu izvršenih radova.</t>
  </si>
  <si>
    <r>
      <t>Otučenje žbuke u produžnom mortu debljine do 4 cm.             U cijenu uključen utovar u vozilo te odvoz na deponij udaljenosti do 10 km.                                                                      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</si>
  <si>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r>
      <t>Pačokiranje te grubo i fino žbukanje zidova u prod.mortu. Žbuka debljine do 4 cm. 
Obračun po m</t>
    </r>
    <r>
      <rPr>
        <vertAlign val="superscript"/>
        <sz val="10"/>
        <rFont val="Arial"/>
        <family val="2"/>
      </rPr>
      <t>2.</t>
    </r>
  </si>
  <si>
    <t>Dobava i postava mesinganog profila praga, radi prihvaćanja postojećeg i novog poda. Vrstu i oblik praga odabrati prema spoju podnih podloga, tako da u potpunosti pokrivaju spoj. Širine do 5cm, dužine do 110 cm.                                           Obračun po m'.</t>
  </si>
  <si>
    <r>
      <t>Dobava i postava sokla od keramičkih pločica - lijepljenjem fleksibilnim ljepilom sa odgovarajućim premazom za bolju prionljivost ljepila sa fugom 3mm. U cijenu uključeno i fugiranje.
Obračun po m</t>
    </r>
    <r>
      <rPr>
        <vertAlign val="superscript"/>
        <sz val="10"/>
        <rFont val="Arial"/>
        <family val="2"/>
      </rPr>
      <t>'</t>
    </r>
    <r>
      <rPr>
        <sz val="10"/>
        <rFont val="Arial"/>
        <family val="2"/>
      </rPr>
      <t>.</t>
    </r>
  </si>
  <si>
    <t>Tretiranje zidova i stropova sredstvima protiv gljivica i plijesni.
Obračun po m ².</t>
  </si>
  <si>
    <t>Montaža postojećih sportskih sprava u dvorani (švedskih ljestvi -12 kom, koševa 4 kom, stupova za penjanje 1 kom, ljestvi za penjanje 1 kom i zaštitnih mreži za prozore 7 kom). 
Obračun po kompletu izvršenih radova.</t>
  </si>
  <si>
    <t>Zaštita poda namještaja i PVC folijom i rebrastim kartonom u toku izvođenja radova.                                                   Obračun po m ².</t>
  </si>
  <si>
    <t>Detaljno završno čišćenje objekta.
Obračun po kompletu izvršenih radova.</t>
  </si>
  <si>
    <t>Demontaža  opreme u dvorani: švedskih ljestvi (4 kom), koševa (4 kom), zaštitnih mreža (14 kom), mreža za odbojku (1 kom), konop za penjanje (1 kom), ljestve za penjanje - od špage  (1 kom ). U cijenu uključeno prijenos i odlaganje na privremeni deponij do ponovne ugradnje. Obračun po kompletu izvršenih radova.</t>
  </si>
  <si>
    <t xml:space="preserve">Demontaža vinas pločica, sa ljepilom uključujući sve potrebne predradnje. Priprema podloge za postavljanje keramičkih pločica. U cijenu uključen i prijenos šute te odvoz na deponij udaljenosti do 10 kom.
Obračun po m2. </t>
  </si>
  <si>
    <t>Demontaža postojećih radijatora ( 8 kom - 10 rebara / rad ) zbog potrebe uređenja zidova sa sustava centralnog grijanja. U cijenu uključeno prijenos i odlaganje na privremeni deponij do ponovne ugradnje. Obračun po komadu.</t>
  </si>
  <si>
    <t>Sklanjanje drvenog ormara radi sanacije pukotine u hodniku.  Obračun po kompletu izvršenih radova.</t>
  </si>
  <si>
    <t>Sanacija pukotina na zidovima i stropu.Pukotina se sanira na način da se  pukotina proširi, očisti  i ispuni elastičnim cementnim mortom , te se zatim pregleta s ubacivanjem mrežice. Širina zahvata 30cm. Obračun po m' izvedenog zida.</t>
  </si>
  <si>
    <t>Saniranje površina stepenica reparaturnim materijalom na mjestima gdje su se otukle i priprema za postavljanje nove keramike na iste.Površina mora biti ravna i pripremljena ljepljenje nove keramike. Obračun po m² saniranog poda.</t>
  </si>
  <si>
    <t>Izrada tankoslojnog izravnavajućeg sloja koji se sastoji od jednog sloja stakleno tekstilne mrežice i dva sloja građevinskog ljepila. U jediničnoj cijeni uključena postava svih potrebnih profila.</t>
  </si>
  <si>
    <r>
      <rPr>
        <b/>
        <sz val="10"/>
        <color indexed="8"/>
        <rFont val="Arial"/>
        <family val="2"/>
      </rPr>
      <t>NAPOMENA:</t>
    </r>
    <r>
      <rPr>
        <sz val="10"/>
        <color indexed="8"/>
        <rFont val="Arial"/>
        <family val="2"/>
      </rPr>
      <t xml:space="preserve"> Prije početka izvođenja radova izvoditelj je obavezan dostaviti korisniku na pregled i izbor uzorke pločica za oblaganje. Svi spojevi zidnih i podnih površina, kao i zidnih površina i ugradbenih elemenata ispunjavaju se trajno elastičnim materijalom.</t>
    </r>
  </si>
  <si>
    <r>
      <t>Dobava i postava keramičkih pločica ( na gazište i čelo ) bez obzira na dimenzije pločica položenih na pod, protukliznost R11 - lijepljenjem fleksibilnim ljepilom sa odgovarajućim premazom za bolju prionljivost ljepila sa fugom 3mm. U cijenu uključeno i fugiranje.
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</si>
  <si>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t>Izrada sokla od keramičkih pločica u boji visine 10 cm                                                                                                                                             - lijepljenjem  fleksibilnim ljepilom radi bolje prionjivosti ljepila. Obračun po m.</t>
  </si>
  <si>
    <r>
      <t>Struganje zidova ( h=5,10 m ). U cijenu uključen sav potreban rad i materijal, kao i radna skela.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</si>
  <si>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r>
      <t>Premazivanje zidova  impregnacijom. U cijenu uključen sav potreban rad i materijal, kao i radna skela.
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</si>
  <si>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r>
      <t>Ličenje zidova disperzivnom bijelom bojom sa svim potrebnim predradnjama. U cijenu uključen sav potreban rad i materijal, kao i radna skela.
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. </t>
    </r>
  </si>
  <si>
    <r>
      <t>Ličenje zidova  lateks bojom sa svim potrebnim predradnjama na gletanu podlogu. U cijenu uključen sav potreban rad i materijal, kao i radna skela.
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 Ton prema izboru Investitora.</t>
    </r>
  </si>
  <si>
    <t>Ličenje čeličnih cijevi centralnog grijanja uz prethodno struganje dotrajale boje, te miniziranje istih. Ličenje u tonu po izboru Investitora.</t>
  </si>
  <si>
    <t>Ličenje čeličnih cijevi nosača mreže za odbojku  uz prethodno struganje dotrajale boje, te miniziranje istih. Ličenje u tonu po izboru Investitora.</t>
  </si>
  <si>
    <t xml:space="preserve">V. </t>
  </si>
  <si>
    <t xml:space="preserve">Montaža radijatora u prostorijama po izvedenom sa potrebnim prilagodbama visine, punjenjem sistema i sl., sve kompletno do pune uporabne sposobnosti istih. Obračun po kom. Sve radove izvesti prema pravilima struke. </t>
  </si>
  <si>
    <t>Montaža opreme u dvorani: švedskih ljestvi (4 kom), košarkaških koševa (4 kom), zaštitnih mreža (14 kom), mreža za odbojku ( 1 kom ), konop za penjanje (1 kom), ljestve za penjanje - od špage  (1 kom ).  Obračun po kompletu izvršenih radova.</t>
  </si>
  <si>
    <t xml:space="preserve">Vraćanje drvenog ormara  ( maknutoga radi sanacije pukotine u hodniku ). Obračun po radnim satima. </t>
  </si>
  <si>
    <t>sati</t>
  </si>
  <si>
    <r>
      <t xml:space="preserve">Ugrađivanje postojećih dovratnika u postojeći nenosivi zid.                                             
(Na mjestima gdje je opeka šuplja ispunuti mortom na 3 mjesta minimalno radi dodatnog učvršćivanja dovratnika vijcima, namještanje, učvršćivanje i uziđivanje prema potrebi ).  Predvidjeti sav rad i materijal ( npr. razupore , kajle, vijke , pur pjenu ) potreban za punu gotovost stavke. Obračun po kom. </t>
    </r>
  </si>
  <si>
    <t xml:space="preserve">Ugrađivanje postojećih dovratnika u postojeći nenosivi zid.                                             
Na mjestima gdje je zid od siporexa predvidjeti izrezivanje dijela zida, sa betoniranjem i šalovanjem za izradu špalete. Predvidjeti sav rad i materijal ( npr. razupore , kajle, vijke , pur pjenu ) potreban za punu gotovost stavke. Obračun po kom. </t>
  </si>
  <si>
    <r>
      <t>Struganje zidova i stropova. U cijenu uključen sav potreban rad i materijal, kao i radna skela.
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 ( h dvorane: 6,60 m)</t>
    </r>
  </si>
  <si>
    <r>
      <t>Ličenje zidova i stropa disperzivnom bijelom bojom sa svim potrebnim predradnjama te uz prethodno premazivanje impregnacijom. U cijenu uključen sav potreban rad i materijal, kao i radna skela.
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 ( h dvorane: 6,60 m)</t>
    </r>
  </si>
  <si>
    <r>
      <t>Gletanje zidova i stropa. U cijenu uključen sav potreban rad i materijal, kao i radna skela.
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 ( h dvorane: 6,60 m)</t>
    </r>
  </si>
  <si>
    <t>Uređenje (ličenje i manji popravci) hodnika III. kata u OŠ BRAJDA, Ivana Rendića 6, Rijeka</t>
  </si>
  <si>
    <r>
      <rPr>
        <b/>
        <i/>
        <sz val="10"/>
        <rFont val="Arial"/>
        <family val="2"/>
      </rPr>
      <t>Opći uvjeti</t>
    </r>
    <r>
      <rPr>
        <i/>
        <sz val="10"/>
        <rFont val="Arial"/>
        <family val="2"/>
      </rPr>
      <t xml:space="preserve"> - radove izvoditi u skladu s pravilima struke tj.prema odgovarajućim pravilnicima i normama. Potrebna osiguranja prostora, instalacija, vozila i sl. te osiguranje radnika i građana, čuvanje izvedenog objekata do funkcionalne uporabljivosti i primopredaje obveze su izvođača u cijelosti te su uračunata u cijenu radova iz troškovnika.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rFont val="Arial"/>
        <family val="2"/>
      </rPr>
      <t xml:space="preserve">Jediničnim cjenama obuhvaćeni su svi potrebni materijali i rad potreban za potpuno i kvalitetno dovršenje posla iz opisa stavke kao i sva osiguranja, zaštite podova i namještaja PVC folijom u toku izvođenja radova i sl. Cijenom je obuhvaćeno uređenje (čišćenje ) prostora nakon dovršenja radova sanacije.
Svi prijenosi i  prijevozi i skele uračunati su u stavke troškovnika i ne obračunavaju se posebno, osim ako u stavci nije drukčije naznačeno. </t>
    </r>
    <r>
      <rPr>
        <i/>
        <sz val="10"/>
        <rFont val="Arial"/>
        <family val="2"/>
      </rPr>
      <t xml:space="preserve">
Sav otpadni i nepotrebni materijal postaje vlasništvo izvoditelja, te ga je dužan ekološki zbrinuti. Radove izvoditi u dogovoru s korisnicima prostora, vikendom i izvan radnog vremena.                                                                                                                      </t>
    </r>
    <r>
      <rPr>
        <b/>
        <i/>
        <sz val="10"/>
        <rFont val="Arial"/>
        <family val="2"/>
      </rPr>
      <t>Planiran termin izvođenja radova: prema Ugovoru.</t>
    </r>
    <r>
      <rPr>
        <b/>
        <i/>
        <sz val="10"/>
        <color indexed="10"/>
        <rFont val="Arial"/>
        <family val="2"/>
      </rPr>
      <t xml:space="preserve">  </t>
    </r>
  </si>
  <si>
    <t>Uređenje (ličenje i manji popravci) sportske dvorane u OŠ Kantrida, Izviđačka 9, Rijeka</t>
  </si>
  <si>
    <r>
      <t xml:space="preserve">Opći uvjeti - radove izvoditi u skladu s pravilima struke tj.prema odgovarajućim pravilnicima i normama. Potrebna osiguranja prostora, instalacija, vozila i sl. te osiguranje radnika i građana, čuvanje izvedenog objekata do funkcionalne uporabljivosti i primopredaje obveze su izvođača u cijelosti te su uračunata u cijenu radova iz troškovnika. Jediničnim cijenama obuhvaćeni su svi potrebni materijali i rad potreban za potpuno i kvalitetno dovršenje posla iz opisa stavke kao i sva osiguranja, zaštite podova i namještaja PVC folijom u toku izvođenja radova i sl. Cijenom je obuhvaćeno uređenje (čišćenje ) prostora nakon dovršenja radova sanacije.
Svi prijenosi i  prijevozi i skele uračunati su u stavke troškovnika i ne obračunavaju se posebno, osim ako u stavci nije drukčije naznačeno. 
Sav otpadni i nepotrebni materijal postaje vlasništvo izvoditelja, te ga je dužan ekološki zbrinuti. Radove izvoditi u dogovoru s korisnicima prostora, vikendom i izvan radnog vremena.                                                                                                                                                                             </t>
    </r>
    <r>
      <rPr>
        <b/>
        <i/>
        <sz val="10"/>
        <rFont val="Arial"/>
        <family val="2"/>
      </rPr>
      <t xml:space="preserve">Planiran termin izvođenja radova: prema Ugovoru. </t>
    </r>
    <r>
      <rPr>
        <b/>
        <i/>
        <sz val="10"/>
        <color indexed="10"/>
        <rFont val="Arial"/>
        <family val="2"/>
      </rPr>
      <t xml:space="preserve"> </t>
    </r>
  </si>
  <si>
    <t>Uređenje (ličenje i manji popravci) sportske dvorane u OŠ NIKOLA TESLA, Trg Ivana Klobučarića 1, Rijeka</t>
  </si>
  <si>
    <r>
      <rPr>
        <b/>
        <sz val="10"/>
        <color indexed="8"/>
        <rFont val="Arial"/>
        <family val="2"/>
      </rPr>
      <t xml:space="preserve">Opći uvjeti </t>
    </r>
    <r>
      <rPr>
        <sz val="10"/>
        <color indexed="8"/>
        <rFont val="Arial"/>
        <family val="2"/>
      </rPr>
      <t xml:space="preserve">- radove izvoditi u skladu s pravilima struke tj.prema odgovarajućim pravilnicima i normama. Potrebna osiguranja prostora, instalacija, vozila i sl. te osiguranje radnika i građana, čuvanje izvedenog objekata do funkcionalne uporabljivosti i primopredaje obveze su izvođača u cijelosti te su uračunata u cijenu radova iz troškovnika.                                                                                                                                                                                                                                                                                                                                                                                              Jediničnim cjenama obuhvaćeni su svi potrebni materijali i rad potreban za potpuno i kvalitetno dovršenje posla iz opisa stavke kao i sva osiguranja, zaštite podova i namještaja PVC folijom u toku izvođenja radova i sl. Cijenom je obuhvaćeno uređenje (čišćenje ) prostora nakon dovršenja radova sanacije.
Svi prijenosi i  prijevozi i skele uračunati su u stavke troškovnika i ne obračunavaju se posebno, osim ako u stavci nije drukčije naznačeno. 
Sav otpadni i nepotrebni materijal postaje vlasništvo izvoditelja, te ga je dužan ekološki zbrinuti. Radove izvoditi u dogovoru s korisnicima prostora, vikendom i izvan radnog vremena.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Arial"/>
        <family val="2"/>
      </rPr>
      <t>Planiran termin izvođenja radova</t>
    </r>
    <r>
      <rPr>
        <sz val="10"/>
        <color indexed="8"/>
        <rFont val="Arial"/>
        <family val="2"/>
      </rPr>
      <t xml:space="preserve">: prema Ugovoru.   </t>
    </r>
  </si>
  <si>
    <t>OŠ Brajda</t>
  </si>
  <si>
    <t>OŠ Kantrida</t>
  </si>
  <si>
    <t>OŠ Nikola Tesla</t>
  </si>
  <si>
    <t>TROŠKOVNIK RADOVA  - Uređenje hodnika i sportskih dvorana (ličilački radovi i manji popravci) u Osnovnim školama na području grada Rijeke</t>
  </si>
  <si>
    <t>Mjesto i datum:</t>
  </si>
  <si>
    <t>Ponuditelj: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</si>
</sst>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#,###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ISOCPEU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ISOCPEUR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39FD5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 applyNumberForma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1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horizontal="right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right" vertical="top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4" fontId="2" fillId="33" borderId="10" xfId="0" applyNumberFormat="1" applyFont="1" applyFill="1" applyBorder="1" applyAlignment="1" applyProtection="1">
      <alignment horizontal="center" vertical="center"/>
      <protection locked="0"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4" borderId="12" xfId="0" applyFont="1" applyFill="1" applyBorder="1" applyAlignment="1">
      <alignment horizontal="center" vertical="center" wrapText="1"/>
    </xf>
    <xf numFmtId="0" fontId="54" fillId="12" borderId="13" xfId="0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54" fillId="13" borderId="14" xfId="0" applyNumberFormat="1" applyFont="1" applyFill="1" applyBorder="1" applyAlignment="1">
      <alignment horizontal="right"/>
    </xf>
    <xf numFmtId="4" fontId="54" fillId="12" borderId="14" xfId="0" applyNumberFormat="1" applyFont="1" applyFill="1" applyBorder="1" applyAlignment="1">
      <alignment horizontal="right"/>
    </xf>
    <xf numFmtId="4" fontId="54" fillId="0" borderId="0" xfId="0" applyNumberFormat="1" applyFont="1" applyAlignment="1">
      <alignment horizontal="right"/>
    </xf>
    <xf numFmtId="4" fontId="53" fillId="0" borderId="0" xfId="0" applyNumberFormat="1" applyFont="1" applyAlignment="1">
      <alignment horizontal="right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0" fontId="54" fillId="10" borderId="13" xfId="0" applyFont="1" applyFill="1" applyBorder="1" applyAlignment="1">
      <alignment/>
    </xf>
    <xf numFmtId="4" fontId="54" fillId="10" borderId="14" xfId="0" applyNumberFormat="1" applyFont="1" applyFill="1" applyBorder="1" applyAlignment="1">
      <alignment horizontal="right"/>
    </xf>
    <xf numFmtId="0" fontId="54" fillId="8" borderId="13" xfId="0" applyFont="1" applyFill="1" applyBorder="1" applyAlignment="1">
      <alignment/>
    </xf>
    <xf numFmtId="4" fontId="54" fillId="8" borderId="14" xfId="0" applyNumberFormat="1" applyFont="1" applyFill="1" applyBorder="1" applyAlignment="1">
      <alignment horizontal="right"/>
    </xf>
    <xf numFmtId="0" fontId="54" fillId="35" borderId="13" xfId="0" applyFont="1" applyFill="1" applyBorder="1" applyAlignment="1">
      <alignment/>
    </xf>
    <xf numFmtId="4" fontId="54" fillId="35" borderId="14" xfId="0" applyNumberFormat="1" applyFont="1" applyFill="1" applyBorder="1" applyAlignment="1">
      <alignment horizontal="right"/>
    </xf>
    <xf numFmtId="0" fontId="53" fillId="36" borderId="0" xfId="0" applyFont="1" applyFill="1" applyAlignment="1">
      <alignment horizontal="right"/>
    </xf>
    <xf numFmtId="4" fontId="53" fillId="13" borderId="0" xfId="0" applyNumberFormat="1" applyFont="1" applyFill="1" applyAlignment="1">
      <alignment horizontal="right"/>
    </xf>
    <xf numFmtId="4" fontId="53" fillId="12" borderId="0" xfId="0" applyNumberFormat="1" applyFont="1" applyFill="1" applyAlignment="1">
      <alignment horizontal="right"/>
    </xf>
    <xf numFmtId="4" fontId="53" fillId="10" borderId="0" xfId="0" applyNumberFormat="1" applyFont="1" applyFill="1" applyAlignment="1">
      <alignment horizontal="right"/>
    </xf>
    <xf numFmtId="4" fontId="53" fillId="8" borderId="0" xfId="0" applyNumberFormat="1" applyFont="1" applyFill="1" applyAlignment="1">
      <alignment horizontal="right"/>
    </xf>
    <xf numFmtId="4" fontId="53" fillId="35" borderId="0" xfId="0" applyNumberFormat="1" applyFont="1" applyFill="1" applyAlignment="1">
      <alignment horizontal="right"/>
    </xf>
    <xf numFmtId="4" fontId="54" fillId="36" borderId="0" xfId="0" applyNumberFormat="1" applyFont="1" applyFill="1" applyAlignment="1">
      <alignment horizontal="right"/>
    </xf>
    <xf numFmtId="4" fontId="54" fillId="34" borderId="0" xfId="0" applyNumberFormat="1" applyFont="1" applyFill="1" applyAlignment="1">
      <alignment horizontal="right"/>
    </xf>
    <xf numFmtId="4" fontId="53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4" fillId="0" borderId="0" xfId="0" applyFont="1" applyAlignment="1">
      <alignment horizontal="justify" vertical="top"/>
    </xf>
    <xf numFmtId="0" fontId="2" fillId="0" borderId="0" xfId="0" applyFont="1" applyFill="1" applyBorder="1" applyAlignment="1" applyProtection="1">
      <alignment horizontal="right" vertical="top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0" fontId="53" fillId="0" borderId="0" xfId="0" applyFont="1" applyAlignment="1">
      <alignment horizontal="right" vertical="top"/>
    </xf>
    <xf numFmtId="0" fontId="2" fillId="0" borderId="0" xfId="0" applyFont="1" applyFill="1" applyAlignment="1" applyProtection="1">
      <alignment horizontal="right" vertical="top" wrapText="1"/>
      <protection/>
    </xf>
    <xf numFmtId="0" fontId="53" fillId="36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4" fillId="0" borderId="0" xfId="56" applyFont="1" applyFill="1" applyBorder="1" applyAlignment="1" applyProtection="1">
      <alignment/>
      <protection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4" fillId="13" borderId="13" xfId="0" applyFont="1" applyFill="1" applyBorder="1" applyAlignment="1">
      <alignment horizontal="left"/>
    </xf>
    <xf numFmtId="0" fontId="57" fillId="0" borderId="0" xfId="0" applyFont="1" applyFill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9" fontId="55" fillId="34" borderId="12" xfId="0" applyNumberFormat="1" applyFont="1" applyFill="1" applyBorder="1" applyAlignment="1">
      <alignment horizontal="right" vertical="top" wrapText="1"/>
    </xf>
    <xf numFmtId="49" fontId="53" fillId="0" borderId="0" xfId="0" applyNumberFormat="1" applyFont="1" applyAlignment="1">
      <alignment horizontal="right" vertical="top"/>
    </xf>
    <xf numFmtId="0" fontId="53" fillId="0" borderId="0" xfId="0" applyFont="1" applyFill="1" applyAlignment="1">
      <alignment horizontal="left" vertical="top"/>
    </xf>
    <xf numFmtId="49" fontId="54" fillId="13" borderId="17" xfId="0" applyNumberFormat="1" applyFont="1" applyFill="1" applyBorder="1" applyAlignment="1">
      <alignment horizontal="right" vertical="top"/>
    </xf>
    <xf numFmtId="0" fontId="4" fillId="13" borderId="13" xfId="57" applyFont="1" applyFill="1" applyBorder="1" applyAlignment="1" applyProtection="1">
      <alignment horizontal="left" vertical="top"/>
      <protection/>
    </xf>
    <xf numFmtId="0" fontId="59" fillId="13" borderId="13" xfId="57" applyFont="1" applyFill="1" applyBorder="1" applyAlignment="1" applyProtection="1">
      <alignment horizontal="center" vertical="center"/>
      <protection/>
    </xf>
    <xf numFmtId="0" fontId="2" fillId="13" borderId="13" xfId="57" applyFont="1" applyFill="1" applyBorder="1" applyAlignment="1" applyProtection="1">
      <alignment horizontal="center" vertical="center"/>
      <protection/>
    </xf>
    <xf numFmtId="0" fontId="2" fillId="13" borderId="14" xfId="57" applyFont="1" applyFill="1" applyBorder="1" applyAlignment="1" applyProtection="1">
      <alignment horizontal="right" vertical="center"/>
      <protection/>
    </xf>
    <xf numFmtId="0" fontId="2" fillId="0" borderId="0" xfId="57" applyAlignment="1">
      <alignment horizontal="right" vertical="top"/>
      <protection/>
    </xf>
    <xf numFmtId="49" fontId="2" fillId="0" borderId="12" xfId="0" applyNumberFormat="1" applyFont="1" applyFill="1" applyBorder="1" applyAlignment="1" applyProtection="1">
      <alignment horizontal="right" vertical="top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53" fillId="0" borderId="0" xfId="0" applyFont="1" applyAlignment="1">
      <alignment horizontal="right" vertical="top" wrapText="1"/>
    </xf>
    <xf numFmtId="0" fontId="2" fillId="0" borderId="0" xfId="0" applyFont="1" applyFill="1" applyBorder="1" applyAlignment="1" applyProtection="1">
      <alignment horizontal="right" vertical="top" wrapText="1"/>
      <protection/>
    </xf>
    <xf numFmtId="0" fontId="6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top" wrapText="1"/>
      <protection/>
    </xf>
    <xf numFmtId="49" fontId="54" fillId="12" borderId="17" xfId="0" applyNumberFormat="1" applyFont="1" applyFill="1" applyBorder="1" applyAlignment="1">
      <alignment horizontal="right" vertical="top"/>
    </xf>
    <xf numFmtId="0" fontId="4" fillId="12" borderId="13" xfId="57" applyFont="1" applyFill="1" applyBorder="1" applyAlignment="1" applyProtection="1">
      <alignment horizontal="left" vertical="top"/>
      <protection/>
    </xf>
    <xf numFmtId="0" fontId="59" fillId="12" borderId="13" xfId="57" applyFont="1" applyFill="1" applyBorder="1" applyAlignment="1" applyProtection="1">
      <alignment horizontal="center" vertical="center"/>
      <protection/>
    </xf>
    <xf numFmtId="0" fontId="2" fillId="12" borderId="13" xfId="57" applyFont="1" applyFill="1" applyBorder="1" applyAlignment="1" applyProtection="1">
      <alignment horizontal="center" vertical="center"/>
      <protection/>
    </xf>
    <xf numFmtId="0" fontId="2" fillId="12" borderId="14" xfId="57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>
      <alignment horizontal="right" vertical="top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2" fillId="0" borderId="10" xfId="57" applyFont="1" applyFill="1" applyBorder="1" applyAlignment="1" applyProtection="1">
      <alignment horizontal="left" vertical="top" wrapText="1"/>
      <protection/>
    </xf>
    <xf numFmtId="0" fontId="2" fillId="0" borderId="10" xfId="57" applyFont="1" applyFill="1" applyBorder="1" applyAlignment="1" applyProtection="1">
      <alignment horizontal="center" vertical="center" wrapText="1"/>
      <protection/>
    </xf>
    <xf numFmtId="0" fontId="2" fillId="0" borderId="10" xfId="57" applyFont="1" applyFill="1" applyBorder="1" applyAlignment="1" applyProtection="1">
      <alignment horizontal="center" vertical="center"/>
      <protection/>
    </xf>
    <xf numFmtId="4" fontId="2" fillId="0" borderId="10" xfId="57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right" vertical="top" wrapText="1"/>
      <protection/>
    </xf>
    <xf numFmtId="49" fontId="2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54" fillId="12" borderId="13" xfId="0" applyFont="1" applyFill="1" applyBorder="1" applyAlignment="1">
      <alignment horizontal="left" vertical="top"/>
    </xf>
    <xf numFmtId="49" fontId="54" fillId="0" borderId="0" xfId="0" applyNumberFormat="1" applyFont="1" applyFill="1" applyBorder="1" applyAlignment="1">
      <alignment horizontal="right" vertical="top"/>
    </xf>
    <xf numFmtId="0" fontId="54" fillId="0" borderId="0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/>
    </xf>
    <xf numFmtId="4" fontId="54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right" vertical="center"/>
      <protection/>
    </xf>
    <xf numFmtId="49" fontId="54" fillId="10" borderId="17" xfId="0" applyNumberFormat="1" applyFont="1" applyFill="1" applyBorder="1" applyAlignment="1">
      <alignment horizontal="right" vertical="top"/>
    </xf>
    <xf numFmtId="0" fontId="4" fillId="10" borderId="13" xfId="57" applyFont="1" applyFill="1" applyBorder="1" applyAlignment="1" applyProtection="1">
      <alignment horizontal="left" vertical="top"/>
      <protection/>
    </xf>
    <xf numFmtId="0" fontId="59" fillId="10" borderId="13" xfId="57" applyFont="1" applyFill="1" applyBorder="1" applyAlignment="1" applyProtection="1">
      <alignment horizontal="center" vertical="center"/>
      <protection/>
    </xf>
    <xf numFmtId="0" fontId="2" fillId="10" borderId="13" xfId="57" applyFont="1" applyFill="1" applyBorder="1" applyAlignment="1" applyProtection="1">
      <alignment horizontal="center" vertical="center"/>
      <protection/>
    </xf>
    <xf numFmtId="0" fontId="2" fillId="10" borderId="14" xfId="57" applyFont="1" applyFill="1" applyBorder="1" applyAlignment="1" applyProtection="1">
      <alignment horizontal="right" vertical="center"/>
      <protection/>
    </xf>
    <xf numFmtId="0" fontId="4" fillId="0" borderId="0" xfId="57" applyFont="1" applyFill="1" applyBorder="1" applyAlignment="1" applyProtection="1">
      <alignment horizontal="left" vertical="top"/>
      <protection/>
    </xf>
    <xf numFmtId="0" fontId="59" fillId="0" borderId="0" xfId="57" applyFont="1" applyFill="1" applyBorder="1" applyAlignment="1" applyProtection="1">
      <alignment horizontal="center" vertical="center"/>
      <protection/>
    </xf>
    <xf numFmtId="0" fontId="2" fillId="0" borderId="0" xfId="57" applyFont="1" applyFill="1" applyBorder="1" applyAlignment="1" applyProtection="1">
      <alignment horizontal="center" vertical="center"/>
      <protection/>
    </xf>
    <xf numFmtId="0" fontId="2" fillId="0" borderId="0" xfId="57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top" wrapText="1"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54" fillId="0" borderId="0" xfId="0" applyFont="1" applyFill="1" applyAlignment="1">
      <alignment horizontal="left" vertical="top"/>
    </xf>
    <xf numFmtId="4" fontId="53" fillId="0" borderId="0" xfId="0" applyNumberFormat="1" applyFont="1" applyAlignment="1">
      <alignment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54" fillId="10" borderId="13" xfId="0" applyFont="1" applyFill="1" applyBorder="1" applyAlignment="1">
      <alignment horizontal="left" vertical="top"/>
    </xf>
    <xf numFmtId="0" fontId="54" fillId="0" borderId="0" xfId="0" applyFont="1" applyAlignment="1">
      <alignment vertical="top"/>
    </xf>
    <xf numFmtId="49" fontId="54" fillId="8" borderId="17" xfId="0" applyNumberFormat="1" applyFont="1" applyFill="1" applyBorder="1" applyAlignment="1">
      <alignment horizontal="right" vertical="top"/>
    </xf>
    <xf numFmtId="0" fontId="4" fillId="8" borderId="13" xfId="57" applyFont="1" applyFill="1" applyBorder="1" applyAlignment="1" applyProtection="1">
      <alignment horizontal="left" vertical="top"/>
      <protection/>
    </xf>
    <xf numFmtId="0" fontId="59" fillId="8" borderId="13" xfId="57" applyFont="1" applyFill="1" applyBorder="1" applyAlignment="1" applyProtection="1">
      <alignment horizontal="center" vertical="center"/>
      <protection/>
    </xf>
    <xf numFmtId="0" fontId="2" fillId="8" borderId="13" xfId="57" applyFont="1" applyFill="1" applyBorder="1" applyAlignment="1" applyProtection="1">
      <alignment horizontal="center" vertical="center"/>
      <protection/>
    </xf>
    <xf numFmtId="0" fontId="2" fillId="8" borderId="14" xfId="57" applyFont="1" applyFill="1" applyBorder="1" applyAlignment="1" applyProtection="1">
      <alignment horizontal="right" vertical="center"/>
      <protection/>
    </xf>
    <xf numFmtId="0" fontId="54" fillId="0" borderId="0" xfId="0" applyFont="1" applyFill="1" applyAlignment="1">
      <alignment vertical="top"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2" fillId="0" borderId="0" xfId="57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0" xfId="57" applyFont="1" applyFill="1" applyBorder="1" applyAlignment="1" applyProtection="1">
      <alignment horizontal="right" vertical="top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54" fillId="0" borderId="0" xfId="0" applyFont="1" applyAlignment="1">
      <alignment horizontal="left" vertical="top" wrapText="1"/>
    </xf>
    <xf numFmtId="0" fontId="54" fillId="8" borderId="13" xfId="0" applyFont="1" applyFill="1" applyBorder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/>
    </xf>
    <xf numFmtId="49" fontId="54" fillId="35" borderId="17" xfId="0" applyNumberFormat="1" applyFont="1" applyFill="1" applyBorder="1" applyAlignment="1">
      <alignment horizontal="right" vertical="top"/>
    </xf>
    <xf numFmtId="0" fontId="4" fillId="35" borderId="13" xfId="57" applyFont="1" applyFill="1" applyBorder="1" applyAlignment="1" applyProtection="1">
      <alignment horizontal="left" vertical="top"/>
      <protection/>
    </xf>
    <xf numFmtId="0" fontId="59" fillId="35" borderId="13" xfId="57" applyFont="1" applyFill="1" applyBorder="1" applyAlignment="1" applyProtection="1">
      <alignment horizontal="center" vertical="center"/>
      <protection/>
    </xf>
    <xf numFmtId="0" fontId="2" fillId="35" borderId="13" xfId="57" applyFont="1" applyFill="1" applyBorder="1" applyAlignment="1" applyProtection="1">
      <alignment horizontal="center" vertical="center"/>
      <protection/>
    </xf>
    <xf numFmtId="0" fontId="2" fillId="35" borderId="14" xfId="57" applyFont="1" applyFill="1" applyBorder="1" applyAlignment="1" applyProtection="1">
      <alignment horizontal="right" vertical="center"/>
      <protection/>
    </xf>
    <xf numFmtId="0" fontId="60" fillId="0" borderId="0" xfId="0" applyFont="1" applyAlignment="1">
      <alignment/>
    </xf>
    <xf numFmtId="0" fontId="60" fillId="0" borderId="0" xfId="0" applyFont="1" applyAlignment="1">
      <alignment vertical="top"/>
    </xf>
    <xf numFmtId="49" fontId="2" fillId="0" borderId="0" xfId="57" applyNumberFormat="1" applyFont="1" applyFill="1" applyBorder="1" applyAlignment="1" applyProtection="1">
      <alignment vertical="center" wrapText="1"/>
      <protection/>
    </xf>
    <xf numFmtId="0" fontId="2" fillId="0" borderId="19" xfId="57" applyFont="1" applyFill="1" applyBorder="1" applyAlignment="1" applyProtection="1">
      <alignment horizontal="center" vertical="center" wrapText="1"/>
      <protection/>
    </xf>
    <xf numFmtId="4" fontId="2" fillId="33" borderId="16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Alignment="1">
      <alignment horizontal="right" vertical="top"/>
    </xf>
    <xf numFmtId="49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20" xfId="57" applyFont="1" applyFill="1" applyBorder="1" applyAlignment="1" applyProtection="1">
      <alignment vertical="top" wrapText="1"/>
      <protection/>
    </xf>
    <xf numFmtId="4" fontId="2" fillId="0" borderId="20" xfId="57" applyNumberFormat="1" applyFont="1" applyFill="1" applyBorder="1" applyAlignment="1" applyProtection="1">
      <alignment horizontal="center" vertical="center"/>
      <protection/>
    </xf>
    <xf numFmtId="49" fontId="53" fillId="0" borderId="17" xfId="0" applyNumberFormat="1" applyFont="1" applyBorder="1" applyAlignment="1">
      <alignment horizontal="right" vertical="top"/>
    </xf>
    <xf numFmtId="0" fontId="57" fillId="0" borderId="13" xfId="0" applyFont="1" applyFill="1" applyBorder="1" applyAlignment="1" applyProtection="1">
      <alignment horizontal="justify" vertical="top" wrapText="1"/>
      <protection/>
    </xf>
    <xf numFmtId="0" fontId="2" fillId="0" borderId="13" xfId="57" applyFont="1" applyFill="1" applyBorder="1" applyAlignment="1" applyProtection="1">
      <alignment horizontal="center" vertical="center" wrapText="1"/>
      <protection/>
    </xf>
    <xf numFmtId="4" fontId="2" fillId="0" borderId="13" xfId="57" applyNumberFormat="1" applyFont="1" applyFill="1" applyBorder="1" applyAlignment="1" applyProtection="1">
      <alignment horizontal="center" vertical="center"/>
      <protection/>
    </xf>
    <xf numFmtId="0" fontId="54" fillId="35" borderId="13" xfId="0" applyFont="1" applyFill="1" applyBorder="1" applyAlignment="1">
      <alignment horizontal="left" vertical="top"/>
    </xf>
    <xf numFmtId="49" fontId="61" fillId="36" borderId="0" xfId="0" applyNumberFormat="1" applyFont="1" applyFill="1" applyAlignment="1">
      <alignment horizontal="left" vertical="top"/>
    </xf>
    <xf numFmtId="0" fontId="53" fillId="36" borderId="0" xfId="0" applyFont="1" applyFill="1" applyAlignment="1">
      <alignment horizontal="left" vertical="top"/>
    </xf>
    <xf numFmtId="0" fontId="53" fillId="36" borderId="0" xfId="0" applyFont="1" applyFill="1" applyAlignment="1">
      <alignment/>
    </xf>
    <xf numFmtId="49" fontId="54" fillId="13" borderId="0" xfId="0" applyNumberFormat="1" applyFont="1" applyFill="1" applyBorder="1" applyAlignment="1">
      <alignment horizontal="right" vertical="top"/>
    </xf>
    <xf numFmtId="0" fontId="4" fillId="0" borderId="0" xfId="57" applyFont="1" applyFill="1" applyBorder="1" applyAlignment="1" applyProtection="1">
      <alignment horizontal="left" vertical="center"/>
      <protection/>
    </xf>
    <xf numFmtId="49" fontId="54" fillId="12" borderId="0" xfId="0" applyNumberFormat="1" applyFont="1" applyFill="1" applyBorder="1" applyAlignment="1">
      <alignment horizontal="right" vertical="top"/>
    </xf>
    <xf numFmtId="0" fontId="4" fillId="12" borderId="0" xfId="57" applyFont="1" applyFill="1" applyBorder="1" applyAlignment="1" applyProtection="1">
      <alignment horizontal="left" vertical="center"/>
      <protection/>
    </xf>
    <xf numFmtId="49" fontId="54" fillId="10" borderId="0" xfId="0" applyNumberFormat="1" applyFont="1" applyFill="1" applyBorder="1" applyAlignment="1">
      <alignment horizontal="right" vertical="top"/>
    </xf>
    <xf numFmtId="0" fontId="4" fillId="10" borderId="0" xfId="57" applyFont="1" applyFill="1" applyBorder="1" applyAlignment="1" applyProtection="1">
      <alignment horizontal="left" vertical="center"/>
      <protection/>
    </xf>
    <xf numFmtId="49" fontId="54" fillId="8" borderId="0" xfId="0" applyNumberFormat="1" applyFont="1" applyFill="1" applyBorder="1" applyAlignment="1">
      <alignment horizontal="right" vertical="top"/>
    </xf>
    <xf numFmtId="0" fontId="4" fillId="8" borderId="0" xfId="57" applyFont="1" applyFill="1" applyBorder="1" applyAlignment="1" applyProtection="1">
      <alignment horizontal="left" vertical="center"/>
      <protection/>
    </xf>
    <xf numFmtId="49" fontId="54" fillId="35" borderId="0" xfId="0" applyNumberFormat="1" applyFont="1" applyFill="1" applyBorder="1" applyAlignment="1">
      <alignment horizontal="right" vertical="top"/>
    </xf>
    <xf numFmtId="0" fontId="4" fillId="35" borderId="0" xfId="57" applyFont="1" applyFill="1" applyBorder="1" applyAlignment="1" applyProtection="1">
      <alignment horizontal="left" vertical="center"/>
      <protection/>
    </xf>
    <xf numFmtId="0" fontId="54" fillId="34" borderId="0" xfId="0" applyFont="1" applyFill="1" applyAlignment="1">
      <alignment horizontal="left"/>
    </xf>
    <xf numFmtId="49" fontId="54" fillId="0" borderId="0" xfId="0" applyNumberFormat="1" applyFont="1" applyAlignment="1">
      <alignment horizontal="right" vertical="top"/>
    </xf>
    <xf numFmtId="0" fontId="54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7" fillId="36" borderId="0" xfId="0" applyFont="1" applyFill="1" applyAlignment="1">
      <alignment horizontal="left"/>
    </xf>
    <xf numFmtId="0" fontId="57" fillId="0" borderId="0" xfId="0" applyFont="1" applyFill="1" applyAlignment="1">
      <alignment horizontal="right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57" applyFont="1" applyFill="1" applyBorder="1" applyAlignment="1" applyProtection="1">
      <alignment horizontal="center" vertical="center" wrapText="1"/>
      <protection/>
    </xf>
    <xf numFmtId="4" fontId="2" fillId="0" borderId="0" xfId="57" applyNumberFormat="1" applyFont="1" applyFill="1" applyBorder="1" applyAlignment="1" applyProtection="1">
      <alignment horizontal="center" vertical="center"/>
      <protection/>
    </xf>
    <xf numFmtId="4" fontId="2" fillId="0" borderId="0" xfId="57" applyNumberFormat="1" applyFont="1" applyFill="1" applyBorder="1" applyAlignment="1" applyProtection="1">
      <alignment horizontal="center" vertical="center"/>
      <protection locked="0"/>
    </xf>
    <xf numFmtId="4" fontId="2" fillId="0" borderId="0" xfId="57" applyNumberFormat="1" applyFont="1" applyFill="1" applyBorder="1" applyAlignment="1" applyProtection="1">
      <alignment horizontal="right" vertical="center"/>
      <protection/>
    </xf>
    <xf numFmtId="0" fontId="54" fillId="13" borderId="17" xfId="0" applyFont="1" applyFill="1" applyBorder="1" applyAlignment="1">
      <alignment horizontal="right"/>
    </xf>
    <xf numFmtId="0" fontId="2" fillId="0" borderId="0" xfId="0" applyFont="1" applyFill="1" applyAlignment="1" applyProtection="1">
      <alignment horizontal="right" wrapText="1"/>
      <protection/>
    </xf>
    <xf numFmtId="0" fontId="54" fillId="12" borderId="17" xfId="0" applyFont="1" applyFill="1" applyBorder="1" applyAlignment="1">
      <alignment horizontal="right"/>
    </xf>
    <xf numFmtId="0" fontId="54" fillId="10" borderId="17" xfId="0" applyFont="1" applyFill="1" applyBorder="1" applyAlignment="1">
      <alignment horizontal="right"/>
    </xf>
    <xf numFmtId="0" fontId="2" fillId="0" borderId="0" xfId="0" applyFont="1" applyFill="1" applyAlignment="1" applyProtection="1">
      <alignment horizontal="right"/>
      <protection/>
    </xf>
    <xf numFmtId="0" fontId="54" fillId="8" borderId="17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right"/>
    </xf>
    <xf numFmtId="0" fontId="54" fillId="35" borderId="17" xfId="0" applyFont="1" applyFill="1" applyBorder="1" applyAlignment="1">
      <alignment horizontal="right"/>
    </xf>
    <xf numFmtId="0" fontId="61" fillId="36" borderId="0" xfId="0" applyFont="1" applyFill="1" applyAlignment="1">
      <alignment/>
    </xf>
    <xf numFmtId="0" fontId="2" fillId="0" borderId="0" xfId="57" applyAlignment="1">
      <alignment horizontal="right" vertical="center"/>
      <protection/>
    </xf>
    <xf numFmtId="0" fontId="2" fillId="0" borderId="0" xfId="57" applyFont="1" applyFill="1" applyAlignment="1" applyProtection="1">
      <alignment horizontal="right" vertical="center"/>
      <protection/>
    </xf>
    <xf numFmtId="4" fontId="2" fillId="0" borderId="20" xfId="57" applyNumberFormat="1" applyFont="1" applyFill="1" applyBorder="1" applyAlignment="1" applyProtection="1">
      <alignment horizontal="right" vertical="center"/>
      <protection/>
    </xf>
    <xf numFmtId="4" fontId="2" fillId="0" borderId="14" xfId="57" applyNumberFormat="1" applyFont="1" applyFill="1" applyBorder="1" applyAlignment="1" applyProtection="1">
      <alignment horizontal="right" vertical="center"/>
      <protection/>
    </xf>
    <xf numFmtId="0" fontId="2" fillId="0" borderId="0" xfId="57">
      <alignment/>
      <protection/>
    </xf>
    <xf numFmtId="0" fontId="2" fillId="0" borderId="0" xfId="57" applyFont="1" applyFill="1" applyBorder="1" applyProtection="1">
      <alignment/>
      <protection/>
    </xf>
    <xf numFmtId="0" fontId="2" fillId="0" borderId="0" xfId="57" applyFont="1" applyFill="1" applyProtection="1">
      <alignment/>
      <protection/>
    </xf>
    <xf numFmtId="2" fontId="2" fillId="0" borderId="12" xfId="0" applyNumberFormat="1" applyFont="1" applyFill="1" applyBorder="1" applyAlignment="1" applyProtection="1">
      <alignment horizontal="justify" vertical="top" wrapText="1" readingOrder="1"/>
      <protection/>
    </xf>
    <xf numFmtId="0" fontId="54" fillId="13" borderId="0" xfId="0" applyFont="1" applyFill="1" applyBorder="1" applyAlignment="1">
      <alignment horizontal="right"/>
    </xf>
    <xf numFmtId="0" fontId="54" fillId="12" borderId="0" xfId="0" applyFont="1" applyFill="1" applyBorder="1" applyAlignment="1">
      <alignment horizontal="right"/>
    </xf>
    <xf numFmtId="0" fontId="54" fillId="10" borderId="0" xfId="0" applyFont="1" applyFill="1" applyBorder="1" applyAlignment="1">
      <alignment horizontal="right"/>
    </xf>
    <xf numFmtId="0" fontId="54" fillId="8" borderId="0" xfId="0" applyFont="1" applyFill="1" applyBorder="1" applyAlignment="1">
      <alignment horizontal="right"/>
    </xf>
    <xf numFmtId="0" fontId="54" fillId="35" borderId="0" xfId="0" applyFont="1" applyFill="1" applyBorder="1" applyAlignment="1">
      <alignment horizontal="right"/>
    </xf>
    <xf numFmtId="2" fontId="57" fillId="0" borderId="0" xfId="0" applyNumberFormat="1" applyFont="1" applyAlignment="1">
      <alignment horizontal="justify" vertical="top" wrapText="1" readingOrder="1"/>
    </xf>
    <xf numFmtId="2" fontId="56" fillId="0" borderId="0" xfId="0" applyNumberFormat="1" applyFont="1" applyAlignment="1">
      <alignment horizontal="justify" vertical="top" wrapText="1" readingOrder="1"/>
    </xf>
    <xf numFmtId="2" fontId="55" fillId="34" borderId="12" xfId="0" applyNumberFormat="1" applyFont="1" applyFill="1" applyBorder="1" applyAlignment="1">
      <alignment horizontal="center" vertical="center" wrapText="1" readingOrder="1"/>
    </xf>
    <xf numFmtId="2" fontId="53" fillId="0" borderId="0" xfId="0" applyNumberFormat="1" applyFont="1" applyAlignment="1">
      <alignment horizontal="justify" vertical="top" wrapText="1" readingOrder="1"/>
    </xf>
    <xf numFmtId="2" fontId="4" fillId="13" borderId="13" xfId="57" applyNumberFormat="1" applyFont="1" applyFill="1" applyBorder="1" applyAlignment="1" applyProtection="1">
      <alignment horizontal="justify" vertical="top" wrapText="1" readingOrder="1"/>
      <protection/>
    </xf>
    <xf numFmtId="2" fontId="2" fillId="0" borderId="10" xfId="0" applyNumberFormat="1" applyFont="1" applyFill="1" applyBorder="1" applyAlignment="1" applyProtection="1">
      <alignment horizontal="justify" vertical="top" wrapText="1" readingOrder="1"/>
      <protection/>
    </xf>
    <xf numFmtId="2" fontId="54" fillId="13" borderId="13" xfId="0" applyNumberFormat="1" applyFont="1" applyFill="1" applyBorder="1" applyAlignment="1">
      <alignment horizontal="justify" vertical="top" wrapText="1" readingOrder="1"/>
    </xf>
    <xf numFmtId="2" fontId="4" fillId="12" borderId="13" xfId="57" applyNumberFormat="1" applyFont="1" applyFill="1" applyBorder="1" applyAlignment="1" applyProtection="1">
      <alignment horizontal="justify" vertical="top" wrapText="1" readingOrder="1"/>
      <protection/>
    </xf>
    <xf numFmtId="0" fontId="59" fillId="0" borderId="0" xfId="0" applyFont="1" applyFill="1" applyAlignment="1" applyProtection="1">
      <alignment horizontal="right" wrapText="1"/>
      <protection/>
    </xf>
    <xf numFmtId="2" fontId="59" fillId="0" borderId="0" xfId="0" applyNumberFormat="1" applyFont="1" applyAlignment="1">
      <alignment horizontal="justify" vertical="top" wrapText="1" readingOrder="1"/>
    </xf>
    <xf numFmtId="2" fontId="2" fillId="0" borderId="21" xfId="0" applyNumberFormat="1" applyFont="1" applyFill="1" applyBorder="1" applyAlignment="1" applyProtection="1">
      <alignment horizontal="justify" vertical="top" wrapText="1" readingOrder="1"/>
      <protection/>
    </xf>
    <xf numFmtId="2" fontId="59" fillId="0" borderId="0" xfId="0" applyNumberFormat="1" applyFont="1" applyFill="1" applyBorder="1" applyAlignment="1" applyProtection="1">
      <alignment horizontal="justify" vertical="top" wrapText="1" readingOrder="1"/>
      <protection/>
    </xf>
    <xf numFmtId="0" fontId="53" fillId="2" borderId="0" xfId="0" applyFont="1" applyFill="1" applyAlignment="1">
      <alignment/>
    </xf>
    <xf numFmtId="2" fontId="54" fillId="12" borderId="13" xfId="0" applyNumberFormat="1" applyFont="1" applyFill="1" applyBorder="1" applyAlignment="1">
      <alignment horizontal="justify" vertical="top" wrapText="1" readingOrder="1"/>
    </xf>
    <xf numFmtId="2" fontId="54" fillId="0" borderId="0" xfId="0" applyNumberFormat="1" applyFont="1" applyAlignment="1">
      <alignment horizontal="justify" vertical="top" wrapText="1" readingOrder="1"/>
    </xf>
    <xf numFmtId="2" fontId="4" fillId="10" borderId="13" xfId="57" applyNumberFormat="1" applyFont="1" applyFill="1" applyBorder="1" applyAlignment="1" applyProtection="1">
      <alignment horizontal="justify" vertical="top" wrapText="1" readingOrder="1"/>
      <protection/>
    </xf>
    <xf numFmtId="2" fontId="2" fillId="0" borderId="22" xfId="0" applyNumberFormat="1" applyFont="1" applyFill="1" applyBorder="1" applyAlignment="1" applyProtection="1">
      <alignment horizontal="justify" vertical="top" wrapText="1" readingOrder="1"/>
      <protection/>
    </xf>
    <xf numFmtId="2" fontId="2" fillId="0" borderId="23" xfId="0" applyNumberFormat="1" applyFont="1" applyFill="1" applyBorder="1" applyAlignment="1" applyProtection="1">
      <alignment horizontal="justify" vertical="top" wrapText="1" readingOrder="1"/>
      <protection/>
    </xf>
    <xf numFmtId="4" fontId="2" fillId="0" borderId="24" xfId="0" applyNumberFormat="1" applyFont="1" applyFill="1" applyBorder="1" applyAlignment="1" applyProtection="1">
      <alignment horizontal="right" vertical="center"/>
      <protection/>
    </xf>
    <xf numFmtId="0" fontId="2" fillId="0" borderId="0" xfId="57" applyFont="1" applyFill="1" applyBorder="1" applyAlignment="1" applyProtection="1">
      <alignment vertical="top" wrapText="1"/>
      <protection/>
    </xf>
    <xf numFmtId="0" fontId="53" fillId="0" borderId="0" xfId="0" applyFont="1" applyFill="1" applyAlignment="1">
      <alignment horizontal="right"/>
    </xf>
    <xf numFmtId="0" fontId="2" fillId="2" borderId="0" xfId="57" applyFill="1">
      <alignment/>
      <protection/>
    </xf>
    <xf numFmtId="2" fontId="54" fillId="10" borderId="13" xfId="0" applyNumberFormat="1" applyFont="1" applyFill="1" applyBorder="1" applyAlignment="1">
      <alignment horizontal="justify" vertical="top" wrapText="1" readingOrder="1"/>
    </xf>
    <xf numFmtId="2" fontId="2" fillId="0" borderId="0" xfId="0" applyNumberFormat="1" applyFont="1" applyFill="1" applyBorder="1" applyAlignment="1" applyProtection="1">
      <alignment horizontal="justify" vertical="top" wrapText="1" readingOrder="1"/>
      <protection/>
    </xf>
    <xf numFmtId="2" fontId="4" fillId="8" borderId="13" xfId="57" applyNumberFormat="1" applyFont="1" applyFill="1" applyBorder="1" applyAlignment="1" applyProtection="1">
      <alignment horizontal="justify" vertical="top" wrapText="1" readingOrder="1"/>
      <protection/>
    </xf>
    <xf numFmtId="0" fontId="2" fillId="0" borderId="0" xfId="0" applyFont="1" applyFill="1" applyBorder="1" applyAlignment="1" applyProtection="1">
      <alignment horizontal="right" wrapText="1"/>
      <protection/>
    </xf>
    <xf numFmtId="2" fontId="54" fillId="8" borderId="13" xfId="0" applyNumberFormat="1" applyFont="1" applyFill="1" applyBorder="1" applyAlignment="1">
      <alignment horizontal="justify" vertical="top" wrapText="1" readingOrder="1"/>
    </xf>
    <xf numFmtId="2" fontId="4" fillId="35" borderId="13" xfId="57" applyNumberFormat="1" applyFont="1" applyFill="1" applyBorder="1" applyAlignment="1" applyProtection="1">
      <alignment horizontal="justify" vertical="top" wrapText="1" readingOrder="1"/>
      <protection/>
    </xf>
    <xf numFmtId="2" fontId="2" fillId="0" borderId="0" xfId="57" applyNumberFormat="1" applyFont="1" applyFill="1" applyBorder="1" applyAlignment="1" applyProtection="1">
      <alignment horizontal="justify" vertical="top" wrapText="1" readingOrder="1"/>
      <protection/>
    </xf>
    <xf numFmtId="2" fontId="54" fillId="35" borderId="13" xfId="0" applyNumberFormat="1" applyFont="1" applyFill="1" applyBorder="1" applyAlignment="1">
      <alignment horizontal="justify" vertical="top" wrapText="1" readingOrder="1"/>
    </xf>
    <xf numFmtId="2" fontId="53" fillId="36" borderId="0" xfId="0" applyNumberFormat="1" applyFont="1" applyFill="1" applyAlignment="1">
      <alignment horizontal="justify" vertical="top" wrapText="1" readingOrder="1"/>
    </xf>
    <xf numFmtId="2" fontId="4" fillId="13" borderId="0" xfId="57" applyNumberFormat="1" applyFont="1" applyFill="1" applyBorder="1" applyAlignment="1" applyProtection="1">
      <alignment horizontal="justify" vertical="top" wrapText="1" readingOrder="1"/>
      <protection/>
    </xf>
    <xf numFmtId="0" fontId="4" fillId="13" borderId="0" xfId="57" applyFont="1" applyFill="1" applyBorder="1" applyAlignment="1" applyProtection="1">
      <alignment horizontal="left" vertical="top"/>
      <protection/>
    </xf>
    <xf numFmtId="2" fontId="4" fillId="0" borderId="0" xfId="57" applyNumberFormat="1" applyFont="1" applyFill="1" applyBorder="1" applyAlignment="1" applyProtection="1">
      <alignment horizontal="justify" vertical="top" wrapText="1" readingOrder="1"/>
      <protection/>
    </xf>
    <xf numFmtId="2" fontId="4" fillId="12" borderId="0" xfId="57" applyNumberFormat="1" applyFont="1" applyFill="1" applyBorder="1" applyAlignment="1" applyProtection="1">
      <alignment horizontal="justify" vertical="top" wrapText="1" readingOrder="1"/>
      <protection/>
    </xf>
    <xf numFmtId="2" fontId="4" fillId="10" borderId="0" xfId="57" applyNumberFormat="1" applyFont="1" applyFill="1" applyBorder="1" applyAlignment="1" applyProtection="1">
      <alignment horizontal="justify" vertical="top" wrapText="1" readingOrder="1"/>
      <protection/>
    </xf>
    <xf numFmtId="2" fontId="4" fillId="8" borderId="0" xfId="57" applyNumberFormat="1" applyFont="1" applyFill="1" applyBorder="1" applyAlignment="1" applyProtection="1">
      <alignment horizontal="justify" vertical="top" wrapText="1" readingOrder="1"/>
      <protection/>
    </xf>
    <xf numFmtId="2" fontId="4" fillId="35" borderId="0" xfId="57" applyNumberFormat="1" applyFont="1" applyFill="1" applyBorder="1" applyAlignment="1" applyProtection="1">
      <alignment horizontal="justify" vertical="top" wrapText="1" readingOrder="1"/>
      <protection/>
    </xf>
    <xf numFmtId="2" fontId="54" fillId="34" borderId="0" xfId="0" applyNumberFormat="1" applyFont="1" applyFill="1" applyAlignment="1">
      <alignment horizontal="justify" vertical="top" wrapText="1" readingOrder="1"/>
    </xf>
    <xf numFmtId="2" fontId="57" fillId="36" borderId="0" xfId="0" applyNumberFormat="1" applyFont="1" applyFill="1" applyAlignment="1">
      <alignment horizontal="justify" vertical="top" wrapText="1" readingOrder="1"/>
    </xf>
    <xf numFmtId="0" fontId="53" fillId="0" borderId="0" xfId="58" applyFont="1" applyAlignment="1">
      <alignment horizontal="right" vertical="center"/>
      <protection/>
    </xf>
    <xf numFmtId="0" fontId="53" fillId="0" borderId="0" xfId="58" applyFont="1">
      <alignment/>
      <protection/>
    </xf>
    <xf numFmtId="0" fontId="57" fillId="0" borderId="0" xfId="57" applyFont="1" applyFill="1" applyAlignment="1">
      <alignment wrapText="1"/>
      <protection/>
    </xf>
    <xf numFmtId="0" fontId="57" fillId="0" borderId="0" xfId="57" applyFont="1" applyFill="1" applyAlignment="1">
      <alignment horizontal="center" wrapText="1"/>
      <protection/>
    </xf>
    <xf numFmtId="0" fontId="55" fillId="34" borderId="12" xfId="58" applyFont="1" applyFill="1" applyBorder="1" applyAlignment="1">
      <alignment horizontal="right" vertical="center" wrapText="1"/>
      <protection/>
    </xf>
    <xf numFmtId="0" fontId="55" fillId="34" borderId="12" xfId="58" applyFont="1" applyFill="1" applyBorder="1" applyAlignment="1">
      <alignment horizontal="center" vertical="center" wrapText="1"/>
      <protection/>
    </xf>
    <xf numFmtId="0" fontId="53" fillId="0" borderId="0" xfId="58" applyFont="1" applyAlignment="1">
      <alignment horizontal="right"/>
      <protection/>
    </xf>
    <xf numFmtId="0" fontId="53" fillId="0" borderId="0" xfId="58" applyFont="1" applyFill="1" applyAlignment="1">
      <alignment horizontal="left" vertical="top"/>
      <protection/>
    </xf>
    <xf numFmtId="0" fontId="54" fillId="13" borderId="17" xfId="58" applyFont="1" applyFill="1" applyBorder="1" applyAlignment="1">
      <alignment horizontal="right"/>
      <protection/>
    </xf>
    <xf numFmtId="0" fontId="2" fillId="0" borderId="12" xfId="58" applyFont="1" applyFill="1" applyBorder="1" applyAlignment="1" applyProtection="1">
      <alignment horizontal="right" vertical="top"/>
      <protection/>
    </xf>
    <xf numFmtId="0" fontId="2" fillId="0" borderId="10" xfId="58" applyFont="1" applyFill="1" applyBorder="1" applyAlignment="1" applyProtection="1">
      <alignment horizontal="left" vertical="top" wrapText="1"/>
      <protection/>
    </xf>
    <xf numFmtId="0" fontId="2" fillId="0" borderId="10" xfId="58" applyFont="1" applyFill="1" applyBorder="1" applyAlignment="1" applyProtection="1">
      <alignment horizontal="center" vertical="center"/>
      <protection/>
    </xf>
    <xf numFmtId="4" fontId="2" fillId="33" borderId="10" xfId="58" applyNumberFormat="1" applyFont="1" applyFill="1" applyBorder="1" applyAlignment="1" applyProtection="1">
      <alignment horizontal="center" vertical="center"/>
      <protection locked="0"/>
    </xf>
    <xf numFmtId="4" fontId="2" fillId="0" borderId="10" xfId="58" applyNumberFormat="1" applyFont="1" applyFill="1" applyBorder="1" applyAlignment="1" applyProtection="1">
      <alignment horizontal="center" vertical="center"/>
      <protection/>
    </xf>
    <xf numFmtId="0" fontId="2" fillId="0" borderId="0" xfId="58" applyFont="1" applyFill="1" applyBorder="1" applyProtection="1">
      <alignment/>
      <protection/>
    </xf>
    <xf numFmtId="0" fontId="53" fillId="0" borderId="20" xfId="57" applyFont="1" applyFill="1" applyBorder="1" applyAlignment="1" applyProtection="1">
      <alignment vertical="top" wrapText="1"/>
      <protection/>
    </xf>
    <xf numFmtId="0" fontId="53" fillId="0" borderId="20" xfId="57" applyFont="1" applyFill="1" applyBorder="1" applyAlignment="1" applyProtection="1">
      <alignment horizontal="center" vertical="center" wrapText="1"/>
      <protection/>
    </xf>
    <xf numFmtId="0" fontId="53" fillId="0" borderId="20" xfId="57" applyFont="1" applyFill="1" applyBorder="1" applyAlignment="1" applyProtection="1">
      <alignment horizontal="center" vertical="center"/>
      <protection/>
    </xf>
    <xf numFmtId="4" fontId="53" fillId="0" borderId="19" xfId="57" applyNumberFormat="1" applyFont="1" applyFill="1" applyBorder="1" applyAlignment="1" applyProtection="1">
      <alignment horizontal="center" vertical="center"/>
      <protection/>
    </xf>
    <xf numFmtId="0" fontId="0" fillId="0" borderId="0" xfId="58" applyFont="1" applyFill="1" applyBorder="1" applyAlignment="1" applyProtection="1">
      <alignment horizontal="right" vertical="center" wrapText="1"/>
      <protection/>
    </xf>
    <xf numFmtId="0" fontId="0" fillId="0" borderId="12" xfId="58" applyFont="1" applyFill="1" applyBorder="1" applyAlignment="1" applyProtection="1">
      <alignment horizontal="right" vertical="top"/>
      <protection/>
    </xf>
    <xf numFmtId="0" fontId="2" fillId="0" borderId="10" xfId="58" applyFont="1" applyFill="1" applyBorder="1" applyAlignment="1" applyProtection="1">
      <alignment horizontal="center" vertical="center" wrapText="1"/>
      <protection/>
    </xf>
    <xf numFmtId="4" fontId="2" fillId="0" borderId="10" xfId="58" applyNumberFormat="1" applyFont="1" applyFill="1" applyBorder="1" applyAlignment="1" applyProtection="1">
      <alignment horizontal="center" vertical="center" wrapText="1"/>
      <protection/>
    </xf>
    <xf numFmtId="0" fontId="53" fillId="0" borderId="0" xfId="58" applyFont="1" applyAlignment="1">
      <alignment horizontal="right" vertical="center" wrapText="1"/>
      <protection/>
    </xf>
    <xf numFmtId="0" fontId="0" fillId="0" borderId="25" xfId="58" applyFont="1" applyFill="1" applyBorder="1" applyAlignment="1" applyProtection="1">
      <alignment horizontal="right" vertical="top"/>
      <protection/>
    </xf>
    <xf numFmtId="0" fontId="2" fillId="0" borderId="16" xfId="58" applyFont="1" applyFill="1" applyBorder="1" applyAlignment="1" applyProtection="1">
      <alignment horizontal="left" vertical="top" wrapText="1"/>
      <protection/>
    </xf>
    <xf numFmtId="0" fontId="2" fillId="0" borderId="16" xfId="58" applyFont="1" applyFill="1" applyBorder="1" applyAlignment="1" applyProtection="1">
      <alignment horizontal="center" vertical="center" wrapText="1"/>
      <protection/>
    </xf>
    <xf numFmtId="4" fontId="2" fillId="0" borderId="16" xfId="58" applyNumberFormat="1" applyFont="1" applyFill="1" applyBorder="1" applyAlignment="1" applyProtection="1">
      <alignment horizontal="center" vertical="center" wrapText="1"/>
      <protection/>
    </xf>
    <xf numFmtId="4" fontId="2" fillId="0" borderId="16" xfId="58" applyNumberFormat="1" applyFont="1" applyFill="1" applyBorder="1" applyAlignment="1" applyProtection="1">
      <alignment horizontal="center" vertical="center"/>
      <protection/>
    </xf>
    <xf numFmtId="0" fontId="2" fillId="0" borderId="0" xfId="58" applyFont="1" applyFill="1" applyBorder="1" applyAlignment="1" applyProtection="1">
      <alignment horizontal="right" vertical="center" wrapText="1"/>
      <protection/>
    </xf>
    <xf numFmtId="0" fontId="0" fillId="0" borderId="12" xfId="58" applyFont="1" applyFill="1" applyBorder="1" applyAlignment="1" applyProtection="1">
      <alignment horizontal="left" vertical="top" wrapText="1"/>
      <protection/>
    </xf>
    <xf numFmtId="0" fontId="2" fillId="0" borderId="12" xfId="58" applyFont="1" applyFill="1" applyBorder="1" applyAlignment="1" applyProtection="1">
      <alignment horizontal="center" vertical="center"/>
      <protection/>
    </xf>
    <xf numFmtId="0" fontId="0" fillId="0" borderId="12" xfId="58" applyFont="1" applyFill="1" applyBorder="1" applyAlignment="1" applyProtection="1">
      <alignment horizontal="center" vertical="center"/>
      <protection/>
    </xf>
    <xf numFmtId="4" fontId="2" fillId="0" borderId="12" xfId="58" applyNumberFormat="1" applyFont="1" applyFill="1" applyBorder="1" applyAlignment="1" applyProtection="1">
      <alignment horizontal="center" vertical="center"/>
      <protection/>
    </xf>
    <xf numFmtId="0" fontId="4" fillId="0" borderId="0" xfId="58" applyFont="1" applyFill="1" applyBorder="1" applyAlignment="1" applyProtection="1">
      <alignment horizontal="right" vertical="center" wrapText="1"/>
      <protection/>
    </xf>
    <xf numFmtId="4" fontId="54" fillId="13" borderId="14" xfId="58" applyNumberFormat="1" applyFont="1" applyFill="1" applyBorder="1" applyAlignment="1">
      <alignment horizontal="right"/>
      <protection/>
    </xf>
    <xf numFmtId="0" fontId="2" fillId="0" borderId="0" xfId="58" applyFont="1" applyFill="1" applyAlignment="1" applyProtection="1">
      <alignment horizontal="right" vertical="center" wrapText="1"/>
      <protection/>
    </xf>
    <xf numFmtId="0" fontId="2" fillId="0" borderId="0" xfId="58" applyFont="1" applyFill="1" applyAlignment="1" applyProtection="1">
      <alignment wrapText="1"/>
      <protection/>
    </xf>
    <xf numFmtId="0" fontId="54" fillId="12" borderId="17" xfId="58" applyFont="1" applyFill="1" applyBorder="1" applyAlignment="1">
      <alignment horizontal="right"/>
      <protection/>
    </xf>
    <xf numFmtId="0" fontId="2" fillId="0" borderId="0" xfId="58" applyFont="1" applyFill="1" applyBorder="1" applyAlignment="1" applyProtection="1">
      <alignment wrapText="1"/>
      <protection/>
    </xf>
    <xf numFmtId="0" fontId="2" fillId="0" borderId="0" xfId="58" applyFont="1" applyFill="1" applyAlignment="1" applyProtection="1">
      <alignment horizontal="right" wrapText="1"/>
      <protection/>
    </xf>
    <xf numFmtId="0" fontId="0" fillId="0" borderId="12" xfId="58" applyFont="1" applyFill="1" applyBorder="1" applyAlignment="1" applyProtection="1">
      <alignment horizontal="right" vertical="top" wrapText="1"/>
      <protection/>
    </xf>
    <xf numFmtId="4" fontId="2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8" applyFont="1" applyFill="1" applyAlignment="1">
      <alignment horizontal="right" vertical="center" wrapText="1"/>
      <protection/>
    </xf>
    <xf numFmtId="4" fontId="53" fillId="0" borderId="20" xfId="57" applyNumberFormat="1" applyFont="1" applyFill="1" applyBorder="1" applyAlignment="1" applyProtection="1">
      <alignment horizontal="center" vertical="center" wrapText="1"/>
      <protection/>
    </xf>
    <xf numFmtId="0" fontId="0" fillId="0" borderId="17" xfId="58" applyFont="1" applyFill="1" applyBorder="1" applyAlignment="1" applyProtection="1">
      <alignment horizontal="right" vertical="top" wrapText="1"/>
      <protection/>
    </xf>
    <xf numFmtId="0" fontId="0" fillId="0" borderId="0" xfId="58" applyFont="1" applyFill="1" applyBorder="1" applyAlignment="1" applyProtection="1">
      <alignment horizontal="left" vertical="top" wrapText="1"/>
      <protection/>
    </xf>
    <xf numFmtId="0" fontId="2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58" applyFont="1" applyFill="1" applyBorder="1" applyAlignment="1" applyProtection="1">
      <alignment horizontal="center" vertical="center"/>
      <protection/>
    </xf>
    <xf numFmtId="4" fontId="2" fillId="0" borderId="0" xfId="58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58" applyNumberFormat="1" applyFont="1" applyFill="1" applyBorder="1" applyAlignment="1" applyProtection="1">
      <alignment horizontal="center" vertical="center" wrapText="1"/>
      <protection/>
    </xf>
    <xf numFmtId="0" fontId="4" fillId="0" borderId="0" xfId="58" applyFont="1" applyFill="1" applyAlignment="1">
      <alignment horizontal="right" vertical="center" wrapText="1"/>
      <protection/>
    </xf>
    <xf numFmtId="0" fontId="54" fillId="12" borderId="13" xfId="58" applyFont="1" applyFill="1" applyBorder="1" applyAlignment="1">
      <alignment horizontal="left" vertical="top"/>
      <protection/>
    </xf>
    <xf numFmtId="0" fontId="54" fillId="12" borderId="13" xfId="58" applyFont="1" applyFill="1" applyBorder="1">
      <alignment/>
      <protection/>
    </xf>
    <xf numFmtId="4" fontId="54" fillId="12" borderId="14" xfId="58" applyNumberFormat="1" applyFont="1" applyFill="1" applyBorder="1" applyAlignment="1">
      <alignment horizontal="right"/>
      <protection/>
    </xf>
    <xf numFmtId="0" fontId="2" fillId="0" borderId="0" xfId="58" applyFont="1" applyFill="1" applyBorder="1" applyAlignment="1" applyProtection="1">
      <alignment horizontal="right" vertical="center"/>
      <protection/>
    </xf>
    <xf numFmtId="0" fontId="54" fillId="0" borderId="0" xfId="58" applyFont="1" applyFill="1" applyAlignment="1">
      <alignment horizontal="left" vertical="top"/>
      <protection/>
    </xf>
    <xf numFmtId="4" fontId="53" fillId="0" borderId="0" xfId="58" applyNumberFormat="1" applyFont="1">
      <alignment/>
      <protection/>
    </xf>
    <xf numFmtId="0" fontId="54" fillId="10" borderId="17" xfId="58" applyFont="1" applyFill="1" applyBorder="1" applyAlignment="1">
      <alignment horizontal="right"/>
      <protection/>
    </xf>
    <xf numFmtId="0" fontId="54" fillId="0" borderId="0" xfId="58" applyFont="1" applyFill="1" applyBorder="1" applyAlignment="1">
      <alignment horizontal="right"/>
      <protection/>
    </xf>
    <xf numFmtId="0" fontId="0" fillId="0" borderId="0" xfId="58" applyFont="1" applyFill="1" applyBorder="1" applyAlignment="1">
      <alignment horizontal="right" vertical="top" wrapText="1"/>
      <protection/>
    </xf>
    <xf numFmtId="0" fontId="2" fillId="0" borderId="0" xfId="58" applyFont="1" applyFill="1" applyAlignment="1" applyProtection="1">
      <alignment horizontal="right"/>
      <protection/>
    </xf>
    <xf numFmtId="0" fontId="2" fillId="0" borderId="26" xfId="58" applyFont="1" applyFill="1" applyBorder="1" applyAlignment="1" applyProtection="1">
      <alignment horizontal="left" vertical="top" wrapText="1"/>
      <protection/>
    </xf>
    <xf numFmtId="0" fontId="54" fillId="10" borderId="13" xfId="58" applyFont="1" applyFill="1" applyBorder="1">
      <alignment/>
      <protection/>
    </xf>
    <xf numFmtId="4" fontId="54" fillId="10" borderId="14" xfId="58" applyNumberFormat="1" applyFont="1" applyFill="1" applyBorder="1" applyAlignment="1">
      <alignment horizontal="right"/>
      <protection/>
    </xf>
    <xf numFmtId="0" fontId="2" fillId="0" borderId="0" xfId="58" applyFont="1" applyFill="1" applyAlignment="1" applyProtection="1">
      <alignment horizontal="right" vertical="center"/>
      <protection/>
    </xf>
    <xf numFmtId="0" fontId="2" fillId="0" borderId="0" xfId="58" applyFont="1" applyFill="1" applyProtection="1">
      <alignment/>
      <protection/>
    </xf>
    <xf numFmtId="0" fontId="54" fillId="0" borderId="0" xfId="58" applyFont="1" applyAlignment="1">
      <alignment vertical="top"/>
      <protection/>
    </xf>
    <xf numFmtId="0" fontId="54" fillId="8" borderId="17" xfId="58" applyFont="1" applyFill="1" applyBorder="1" applyAlignment="1">
      <alignment horizontal="right"/>
      <protection/>
    </xf>
    <xf numFmtId="0" fontId="0" fillId="0" borderId="0" xfId="58" applyFont="1" applyFill="1" applyBorder="1" applyAlignment="1" applyProtection="1">
      <alignment horizontal="right" vertical="center"/>
      <protection/>
    </xf>
    <xf numFmtId="0" fontId="0" fillId="0" borderId="0" xfId="57" applyFont="1" applyFill="1" applyBorder="1" applyAlignment="1" applyProtection="1">
      <alignment horizontal="right" vertical="center"/>
      <protection/>
    </xf>
    <xf numFmtId="0" fontId="2" fillId="0" borderId="21" xfId="58" applyFont="1" applyFill="1" applyBorder="1" applyAlignment="1" applyProtection="1">
      <alignment horizontal="left" vertical="top" wrapText="1"/>
      <protection/>
    </xf>
    <xf numFmtId="4" fontId="2" fillId="0" borderId="15" xfId="58" applyNumberFormat="1" applyFont="1" applyFill="1" applyBorder="1" applyAlignment="1" applyProtection="1">
      <alignment horizontal="center" vertical="center"/>
      <protection/>
    </xf>
    <xf numFmtId="0" fontId="54" fillId="0" borderId="0" xfId="58" applyFont="1" applyBorder="1" applyAlignment="1">
      <alignment vertical="top"/>
      <protection/>
    </xf>
    <xf numFmtId="0" fontId="54" fillId="8" borderId="13" xfId="58" applyFont="1" applyFill="1" applyBorder="1" applyAlignment="1">
      <alignment horizontal="left" vertical="top"/>
      <protection/>
    </xf>
    <xf numFmtId="0" fontId="54" fillId="8" borderId="13" xfId="58" applyFont="1" applyFill="1" applyBorder="1">
      <alignment/>
      <protection/>
    </xf>
    <xf numFmtId="4" fontId="54" fillId="8" borderId="14" xfId="58" applyNumberFormat="1" applyFont="1" applyFill="1" applyBorder="1" applyAlignment="1">
      <alignment horizontal="right"/>
      <protection/>
    </xf>
    <xf numFmtId="0" fontId="2" fillId="0" borderId="0" xfId="58" applyFont="1" applyAlignment="1">
      <alignment horizontal="right" vertical="center"/>
      <protection/>
    </xf>
    <xf numFmtId="0" fontId="2" fillId="0" borderId="0" xfId="58" applyFont="1">
      <alignment/>
      <protection/>
    </xf>
    <xf numFmtId="0" fontId="54" fillId="35" borderId="17" xfId="58" applyFont="1" applyFill="1" applyBorder="1" applyAlignment="1">
      <alignment horizontal="right"/>
      <protection/>
    </xf>
    <xf numFmtId="0" fontId="2" fillId="0" borderId="22" xfId="58" applyFont="1" applyFill="1" applyBorder="1" applyAlignment="1" applyProtection="1">
      <alignment horizontal="left" vertical="top" wrapText="1"/>
      <protection/>
    </xf>
    <xf numFmtId="0" fontId="4" fillId="0" borderId="0" xfId="57" applyFont="1" applyFill="1" applyBorder="1" applyAlignment="1" applyProtection="1">
      <alignment horizontal="right" vertical="center" wrapText="1"/>
      <protection/>
    </xf>
    <xf numFmtId="0" fontId="2" fillId="0" borderId="12" xfId="58" applyFont="1" applyFill="1" applyBorder="1" applyAlignment="1" applyProtection="1">
      <alignment horizontal="left" vertical="top" wrapText="1"/>
      <protection/>
    </xf>
    <xf numFmtId="4" fontId="2" fillId="33" borderId="12" xfId="58" applyNumberFormat="1" applyFont="1" applyFill="1" applyBorder="1" applyAlignment="1" applyProtection="1">
      <alignment horizontal="center" vertical="center"/>
      <protection locked="0"/>
    </xf>
    <xf numFmtId="0" fontId="53" fillId="0" borderId="0" xfId="58" applyFont="1" applyBorder="1" applyAlignment="1">
      <alignment horizontal="right"/>
      <protection/>
    </xf>
    <xf numFmtId="0" fontId="4" fillId="0" borderId="0" xfId="57" applyFont="1" applyFill="1" applyBorder="1" applyAlignment="1" applyProtection="1">
      <alignment horizontal="right" vertical="center"/>
      <protection/>
    </xf>
    <xf numFmtId="0" fontId="54" fillId="35" borderId="27" xfId="58" applyFont="1" applyFill="1" applyBorder="1" applyAlignment="1">
      <alignment horizontal="right"/>
      <protection/>
    </xf>
    <xf numFmtId="0" fontId="54" fillId="35" borderId="28" xfId="58" applyFont="1" applyFill="1" applyBorder="1" applyAlignment="1">
      <alignment horizontal="left" vertical="top"/>
      <protection/>
    </xf>
    <xf numFmtId="0" fontId="54" fillId="35" borderId="28" xfId="58" applyFont="1" applyFill="1" applyBorder="1">
      <alignment/>
      <protection/>
    </xf>
    <xf numFmtId="4" fontId="54" fillId="35" borderId="29" xfId="58" applyNumberFormat="1" applyFont="1" applyFill="1" applyBorder="1" applyAlignment="1">
      <alignment horizontal="right"/>
      <protection/>
    </xf>
    <xf numFmtId="0" fontId="54" fillId="0" borderId="0" xfId="58" applyFont="1">
      <alignment/>
      <protection/>
    </xf>
    <xf numFmtId="4" fontId="54" fillId="0" borderId="0" xfId="58" applyNumberFormat="1" applyFont="1">
      <alignment/>
      <protection/>
    </xf>
    <xf numFmtId="0" fontId="53" fillId="0" borderId="0" xfId="58" applyFont="1" applyFill="1" applyAlignment="1">
      <alignment horizontal="right" vertical="center"/>
      <protection/>
    </xf>
    <xf numFmtId="0" fontId="53" fillId="0" borderId="0" xfId="58" applyFont="1" applyFill="1">
      <alignment/>
      <protection/>
    </xf>
    <xf numFmtId="0" fontId="61" fillId="36" borderId="0" xfId="58" applyFont="1" applyFill="1" applyAlignment="1">
      <alignment horizontal="left"/>
      <protection/>
    </xf>
    <xf numFmtId="0" fontId="53" fillId="36" borderId="0" xfId="58" applyFont="1" applyFill="1" applyAlignment="1">
      <alignment horizontal="left" vertical="top"/>
      <protection/>
    </xf>
    <xf numFmtId="0" fontId="53" fillId="36" borderId="0" xfId="58" applyFont="1" applyFill="1">
      <alignment/>
      <protection/>
    </xf>
    <xf numFmtId="0" fontId="53" fillId="36" borderId="0" xfId="58" applyFont="1" applyFill="1" applyAlignment="1">
      <alignment horizontal="right"/>
      <protection/>
    </xf>
    <xf numFmtId="0" fontId="54" fillId="13" borderId="0" xfId="58" applyFont="1" applyFill="1" applyBorder="1" applyAlignment="1">
      <alignment horizontal="right" vertical="top"/>
      <protection/>
    </xf>
    <xf numFmtId="4" fontId="53" fillId="13" borderId="0" xfId="58" applyNumberFormat="1" applyFont="1" applyFill="1" applyAlignment="1">
      <alignment horizontal="right"/>
      <protection/>
    </xf>
    <xf numFmtId="0" fontId="54" fillId="0" borderId="0" xfId="58" applyFont="1" applyFill="1" applyBorder="1" applyAlignment="1">
      <alignment horizontal="right" vertical="top"/>
      <protection/>
    </xf>
    <xf numFmtId="4" fontId="53" fillId="0" borderId="0" xfId="58" applyNumberFormat="1" applyFont="1" applyFill="1" applyAlignment="1">
      <alignment horizontal="right"/>
      <protection/>
    </xf>
    <xf numFmtId="0" fontId="54" fillId="12" borderId="0" xfId="58" applyFont="1" applyFill="1" applyBorder="1" applyAlignment="1">
      <alignment horizontal="right" vertical="top"/>
      <protection/>
    </xf>
    <xf numFmtId="4" fontId="53" fillId="12" borderId="0" xfId="58" applyNumberFormat="1" applyFont="1" applyFill="1" applyAlignment="1">
      <alignment horizontal="right"/>
      <protection/>
    </xf>
    <xf numFmtId="0" fontId="54" fillId="10" borderId="0" xfId="58" applyFont="1" applyFill="1" applyBorder="1" applyAlignment="1">
      <alignment horizontal="right" vertical="top"/>
      <protection/>
    </xf>
    <xf numFmtId="4" fontId="53" fillId="10" borderId="0" xfId="58" applyNumberFormat="1" applyFont="1" applyFill="1" applyAlignment="1">
      <alignment horizontal="right"/>
      <protection/>
    </xf>
    <xf numFmtId="0" fontId="54" fillId="8" borderId="0" xfId="58" applyFont="1" applyFill="1" applyBorder="1" applyAlignment="1">
      <alignment horizontal="right" vertical="top"/>
      <protection/>
    </xf>
    <xf numFmtId="4" fontId="53" fillId="8" borderId="0" xfId="58" applyNumberFormat="1" applyFont="1" applyFill="1" applyAlignment="1">
      <alignment horizontal="right"/>
      <protection/>
    </xf>
    <xf numFmtId="0" fontId="54" fillId="35" borderId="0" xfId="58" applyFont="1" applyFill="1" applyBorder="1" applyAlignment="1">
      <alignment horizontal="right" vertical="top"/>
      <protection/>
    </xf>
    <xf numFmtId="4" fontId="53" fillId="35" borderId="0" xfId="58" applyNumberFormat="1" applyFont="1" applyFill="1" applyAlignment="1">
      <alignment horizontal="right"/>
      <protection/>
    </xf>
    <xf numFmtId="4" fontId="53" fillId="0" borderId="0" xfId="58" applyNumberFormat="1" applyFont="1" applyAlignment="1">
      <alignment horizontal="right"/>
      <protection/>
    </xf>
    <xf numFmtId="4" fontId="54" fillId="34" borderId="0" xfId="58" applyNumberFormat="1" applyFont="1" applyFill="1" applyAlignment="1">
      <alignment horizontal="right"/>
      <protection/>
    </xf>
    <xf numFmtId="0" fontId="54" fillId="0" borderId="0" xfId="58" applyFont="1" applyAlignment="1">
      <alignment horizontal="right"/>
      <protection/>
    </xf>
    <xf numFmtId="0" fontId="54" fillId="0" borderId="0" xfId="58" applyFont="1" applyAlignment="1">
      <alignment horizontal="left"/>
      <protection/>
    </xf>
    <xf numFmtId="4" fontId="54" fillId="0" borderId="0" xfId="58" applyNumberFormat="1" applyFont="1" applyAlignment="1">
      <alignment horizontal="right"/>
      <protection/>
    </xf>
    <xf numFmtId="0" fontId="53" fillId="0" borderId="0" xfId="58" applyFont="1" applyAlignment="1">
      <alignment horizontal="left"/>
      <protection/>
    </xf>
    <xf numFmtId="4" fontId="54" fillId="36" borderId="0" xfId="58" applyNumberFormat="1" applyFont="1" applyFill="1" applyAlignment="1">
      <alignment horizontal="right"/>
      <protection/>
    </xf>
    <xf numFmtId="4" fontId="2" fillId="0" borderId="10" xfId="57" applyNumberFormat="1" applyFont="1" applyFill="1" applyBorder="1" applyAlignment="1" applyProtection="1">
      <alignment horizontal="right" vertical="center" wrapText="1"/>
      <protection/>
    </xf>
    <xf numFmtId="4" fontId="2" fillId="0" borderId="19" xfId="57" applyNumberFormat="1" applyFont="1" applyFill="1" applyBorder="1" applyAlignment="1" applyProtection="1">
      <alignment horizontal="right" vertical="center" wrapText="1"/>
      <protection/>
    </xf>
    <xf numFmtId="0" fontId="54" fillId="10" borderId="13" xfId="58" applyFont="1" applyFill="1" applyBorder="1" applyAlignment="1">
      <alignment horizontal="left" vertical="top"/>
      <protection/>
    </xf>
    <xf numFmtId="0" fontId="61" fillId="0" borderId="0" xfId="0" applyFont="1" applyFill="1" applyAlignment="1">
      <alignment wrapText="1"/>
    </xf>
    <xf numFmtId="0" fontId="53" fillId="0" borderId="0" xfId="0" applyFont="1" applyFill="1" applyAlignment="1">
      <alignment/>
    </xf>
    <xf numFmtId="4" fontId="2" fillId="0" borderId="0" xfId="57" applyNumberFormat="1" applyFont="1" applyFill="1" applyAlignment="1" applyProtection="1">
      <alignment horizontal="right" vertical="top" wrapText="1"/>
      <protection/>
    </xf>
    <xf numFmtId="4" fontId="53" fillId="0" borderId="0" xfId="0" applyNumberFormat="1" applyFont="1" applyAlignment="1">
      <alignment horizontal="right" vertical="top"/>
    </xf>
    <xf numFmtId="0" fontId="54" fillId="0" borderId="0" xfId="0" applyFont="1" applyFill="1" applyBorder="1" applyAlignment="1">
      <alignment horizontal="left"/>
    </xf>
    <xf numFmtId="0" fontId="4" fillId="0" borderId="0" xfId="56" applyFont="1" applyFill="1" applyBorder="1" applyAlignment="1" applyProtection="1">
      <alignment horizontal="left"/>
      <protection/>
    </xf>
    <xf numFmtId="0" fontId="54" fillId="0" borderId="30" xfId="0" applyFont="1" applyFill="1" applyBorder="1" applyAlignment="1">
      <alignment/>
    </xf>
    <xf numFmtId="0" fontId="4" fillId="0" borderId="30" xfId="56" applyFont="1" applyFill="1" applyBorder="1" applyAlignment="1" applyProtection="1">
      <alignment/>
      <protection/>
    </xf>
    <xf numFmtId="4" fontId="53" fillId="0" borderId="30" xfId="0" applyNumberFormat="1" applyFont="1" applyFill="1" applyBorder="1" applyAlignment="1">
      <alignment horizontal="right"/>
    </xf>
    <xf numFmtId="0" fontId="54" fillId="0" borderId="0" xfId="0" applyFont="1" applyBorder="1" applyAlignment="1">
      <alignment/>
    </xf>
    <xf numFmtId="4" fontId="54" fillId="0" borderId="0" xfId="0" applyNumberFormat="1" applyFont="1" applyBorder="1" applyAlignment="1">
      <alignment horizontal="right"/>
    </xf>
    <xf numFmtId="4" fontId="54" fillId="0" borderId="28" xfId="0" applyNumberFormat="1" applyFont="1" applyBorder="1" applyAlignment="1">
      <alignment horizontal="right"/>
    </xf>
    <xf numFmtId="4" fontId="54" fillId="13" borderId="0" xfId="0" applyNumberFormat="1" applyFont="1" applyFill="1" applyAlignment="1">
      <alignment horizontal="right"/>
    </xf>
    <xf numFmtId="4" fontId="54" fillId="0" borderId="0" xfId="0" applyNumberFormat="1" applyFont="1" applyFill="1" applyAlignment="1">
      <alignment horizontal="right"/>
    </xf>
    <xf numFmtId="4" fontId="54" fillId="12" borderId="0" xfId="0" applyNumberFormat="1" applyFont="1" applyFill="1" applyAlignment="1">
      <alignment horizontal="right"/>
    </xf>
    <xf numFmtId="4" fontId="54" fillId="10" borderId="0" xfId="0" applyNumberFormat="1" applyFont="1" applyFill="1" applyAlignment="1">
      <alignment horizontal="right"/>
    </xf>
    <xf numFmtId="0" fontId="53" fillId="0" borderId="0" xfId="0" applyFont="1" applyAlignment="1">
      <alignment/>
    </xf>
    <xf numFmtId="0" fontId="4" fillId="13" borderId="0" xfId="56" applyFont="1" applyFill="1" applyBorder="1" applyAlignment="1" applyProtection="1">
      <alignment/>
      <protection/>
    </xf>
    <xf numFmtId="0" fontId="4" fillId="12" borderId="0" xfId="56" applyFont="1" applyFill="1" applyBorder="1" applyAlignment="1" applyProtection="1">
      <alignment/>
      <protection/>
    </xf>
    <xf numFmtId="0" fontId="4" fillId="10" borderId="0" xfId="56" applyFont="1" applyFill="1" applyBorder="1" applyAlignment="1" applyProtection="1">
      <alignment/>
      <protection/>
    </xf>
    <xf numFmtId="0" fontId="62" fillId="0" borderId="0" xfId="0" applyFont="1" applyAlignment="1">
      <alignment horizontal="center" vertical="center" wrapText="1"/>
    </xf>
    <xf numFmtId="0" fontId="54" fillId="34" borderId="0" xfId="0" applyFont="1" applyFill="1" applyAlignment="1">
      <alignment/>
    </xf>
    <xf numFmtId="0" fontId="57" fillId="36" borderId="0" xfId="0" applyFont="1" applyFill="1" applyAlignment="1">
      <alignment/>
    </xf>
    <xf numFmtId="0" fontId="61" fillId="36" borderId="0" xfId="0" applyFont="1" applyFill="1" applyAlignment="1">
      <alignment wrapText="1"/>
    </xf>
    <xf numFmtId="0" fontId="2" fillId="0" borderId="0" xfId="56" applyFont="1" applyFill="1" applyBorder="1" applyAlignment="1" applyProtection="1">
      <alignment horizontal="left"/>
      <protection/>
    </xf>
    <xf numFmtId="0" fontId="54" fillId="10" borderId="0" xfId="0" applyFont="1" applyFill="1" applyBorder="1" applyAlignment="1">
      <alignment horizontal="left"/>
    </xf>
    <xf numFmtId="0" fontId="54" fillId="12" borderId="0" xfId="0" applyFont="1" applyFill="1" applyBorder="1" applyAlignment="1">
      <alignment horizontal="left"/>
    </xf>
    <xf numFmtId="0" fontId="53" fillId="0" borderId="28" xfId="0" applyFont="1" applyBorder="1" applyAlignment="1">
      <alignment/>
    </xf>
    <xf numFmtId="0" fontId="53" fillId="0" borderId="0" xfId="0" applyFont="1" applyAlignment="1">
      <alignment horizontal="left"/>
    </xf>
    <xf numFmtId="0" fontId="57" fillId="36" borderId="0" xfId="0" applyFont="1" applyFill="1" applyAlignment="1">
      <alignment horizontal="left"/>
    </xf>
    <xf numFmtId="0" fontId="4" fillId="13" borderId="0" xfId="57" applyFont="1" applyFill="1" applyBorder="1" applyAlignment="1" applyProtection="1">
      <alignment horizontal="left" vertical="center"/>
      <protection/>
    </xf>
    <xf numFmtId="0" fontId="4" fillId="12" borderId="0" xfId="57" applyFont="1" applyFill="1" applyBorder="1" applyAlignment="1" applyProtection="1">
      <alignment horizontal="left" vertical="center"/>
      <protection/>
    </xf>
    <xf numFmtId="0" fontId="4" fillId="10" borderId="0" xfId="57" applyFont="1" applyFill="1" applyBorder="1" applyAlignment="1" applyProtection="1">
      <alignment horizontal="left" vertical="center"/>
      <protection/>
    </xf>
    <xf numFmtId="0" fontId="4" fillId="8" borderId="0" xfId="57" applyFont="1" applyFill="1" applyBorder="1" applyAlignment="1" applyProtection="1">
      <alignment horizontal="left" vertical="center"/>
      <protection/>
    </xf>
    <xf numFmtId="0" fontId="4" fillId="35" borderId="0" xfId="57" applyFont="1" applyFill="1" applyBorder="1" applyAlignment="1" applyProtection="1">
      <alignment horizontal="left" vertical="center"/>
      <protection/>
    </xf>
    <xf numFmtId="0" fontId="54" fillId="34" borderId="0" xfId="0" applyFont="1" applyFill="1" applyAlignment="1">
      <alignment horizontal="left"/>
    </xf>
    <xf numFmtId="0" fontId="58" fillId="0" borderId="0" xfId="0" applyFont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4" fillId="13" borderId="1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57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 readingOrder="1"/>
    </xf>
    <xf numFmtId="0" fontId="2" fillId="0" borderId="31" xfId="57" applyFont="1" applyFill="1" applyBorder="1" applyAlignment="1" applyProtection="1">
      <alignment horizontal="center" vertical="top" wrapText="1"/>
      <protection/>
    </xf>
    <xf numFmtId="0" fontId="2" fillId="0" borderId="0" xfId="57" applyFont="1" applyFill="1" applyBorder="1" applyAlignment="1" applyProtection="1">
      <alignment horizontal="center" vertical="top" wrapText="1"/>
      <protection/>
    </xf>
    <xf numFmtId="0" fontId="58" fillId="0" borderId="0" xfId="58" applyFont="1" applyAlignment="1">
      <alignment horizontal="center" vertical="center"/>
      <protection/>
    </xf>
    <xf numFmtId="0" fontId="57" fillId="0" borderId="0" xfId="57" applyFont="1" applyFill="1" applyAlignment="1">
      <alignment horizontal="center" wrapText="1"/>
      <protection/>
    </xf>
    <xf numFmtId="0" fontId="6" fillId="0" borderId="0" xfId="57" applyFont="1" applyFill="1" applyAlignment="1">
      <alignment horizontal="left" vertical="top" wrapText="1"/>
      <protection/>
    </xf>
    <xf numFmtId="0" fontId="53" fillId="0" borderId="0" xfId="57" applyFont="1" applyFill="1" applyAlignment="1">
      <alignment horizontal="left" vertical="top" wrapText="1"/>
      <protection/>
    </xf>
    <xf numFmtId="0" fontId="54" fillId="13" borderId="13" xfId="58" applyFont="1" applyFill="1" applyBorder="1" applyAlignment="1">
      <alignment horizontal="left"/>
      <protection/>
    </xf>
    <xf numFmtId="0" fontId="6" fillId="0" borderId="0" xfId="58" applyFont="1" applyFill="1" applyBorder="1" applyAlignment="1">
      <alignment horizontal="left" vertical="top" wrapText="1"/>
      <protection/>
    </xf>
    <xf numFmtId="0" fontId="53" fillId="0" borderId="0" xfId="58" applyFont="1" applyFill="1" applyBorder="1" applyAlignment="1">
      <alignment horizontal="left" vertical="top" wrapText="1"/>
      <protection/>
    </xf>
    <xf numFmtId="0" fontId="6" fillId="0" borderId="0" xfId="58" applyFont="1" applyFill="1" applyAlignment="1">
      <alignment horizontal="left" vertical="top"/>
      <protection/>
    </xf>
    <xf numFmtId="0" fontId="53" fillId="0" borderId="0" xfId="58" applyFont="1" applyAlignment="1">
      <alignment horizontal="left"/>
      <protection/>
    </xf>
    <xf numFmtId="0" fontId="57" fillId="36" borderId="0" xfId="58" applyFont="1" applyFill="1" applyAlignment="1">
      <alignment horizontal="left"/>
      <protection/>
    </xf>
    <xf numFmtId="0" fontId="4" fillId="13" borderId="0" xfId="57" applyFont="1" applyFill="1" applyBorder="1" applyAlignment="1" applyProtection="1">
      <alignment horizontal="left" vertical="top"/>
      <protection/>
    </xf>
    <xf numFmtId="0" fontId="4" fillId="12" borderId="0" xfId="57" applyFont="1" applyFill="1" applyBorder="1" applyAlignment="1" applyProtection="1">
      <alignment horizontal="left" vertical="top"/>
      <protection/>
    </xf>
    <xf numFmtId="0" fontId="4" fillId="10" borderId="0" xfId="57" applyFont="1" applyFill="1" applyBorder="1" applyAlignment="1" applyProtection="1">
      <alignment horizontal="left" vertical="top"/>
      <protection/>
    </xf>
    <xf numFmtId="0" fontId="4" fillId="8" borderId="0" xfId="57" applyFont="1" applyFill="1" applyBorder="1" applyAlignment="1" applyProtection="1">
      <alignment horizontal="left" vertical="top"/>
      <protection/>
    </xf>
    <xf numFmtId="0" fontId="4" fillId="35" borderId="0" xfId="57" applyFont="1" applyFill="1" applyBorder="1" applyAlignment="1" applyProtection="1">
      <alignment horizontal="left" vertical="top"/>
      <protection/>
    </xf>
    <xf numFmtId="0" fontId="54" fillId="34" borderId="0" xfId="58" applyFont="1" applyFill="1" applyAlignment="1">
      <alignment horizontal="left"/>
      <protection/>
    </xf>
    <xf numFmtId="0" fontId="0" fillId="6" borderId="0" xfId="0" applyFill="1" applyAlignment="1" applyProtection="1">
      <alignment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2 2" xfId="57"/>
    <cellStyle name="Normal 2 3" xfId="58"/>
    <cellStyle name="Normal 3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9"/>
  <sheetViews>
    <sheetView showGridLines="0" tabSelected="1" zoomScaleSheetLayoutView="110" zoomScalePageLayoutView="0" workbookViewId="0" topLeftCell="A1">
      <selection activeCell="C32" sqref="C32"/>
    </sheetView>
  </sheetViews>
  <sheetFormatPr defaultColWidth="9.140625" defaultRowHeight="15"/>
  <cols>
    <col min="2" max="2" width="14.140625" style="0" customWidth="1"/>
    <col min="5" max="5" width="16.140625" style="0" customWidth="1"/>
    <col min="6" max="6" width="27.57421875" style="0" customWidth="1"/>
    <col min="8" max="8" width="29.421875" style="0" customWidth="1"/>
    <col min="9" max="9" width="17.7109375" style="0" customWidth="1"/>
  </cols>
  <sheetData>
    <row r="1" spans="1:6" ht="60" customHeight="1">
      <c r="A1" s="374" t="s">
        <v>109</v>
      </c>
      <c r="B1" s="374"/>
      <c r="C1" s="374"/>
      <c r="D1" s="374"/>
      <c r="E1" s="374"/>
      <c r="F1" s="374"/>
    </row>
    <row r="2" spans="1:6" ht="16.5" customHeight="1">
      <c r="A2" s="374"/>
      <c r="B2" s="374"/>
      <c r="C2" s="374"/>
      <c r="D2" s="374"/>
      <c r="E2" s="374"/>
      <c r="F2" s="374"/>
    </row>
    <row r="3" ht="16.5" customHeight="1"/>
    <row r="5" spans="1:6" s="1" customFormat="1" ht="15" customHeight="1">
      <c r="A5" s="377" t="s">
        <v>11</v>
      </c>
      <c r="B5" s="377"/>
      <c r="C5" s="52"/>
      <c r="D5" s="52"/>
      <c r="E5" s="52"/>
      <c r="F5" s="33"/>
    </row>
    <row r="6" spans="1:6" s="1" customFormat="1" ht="15" customHeight="1">
      <c r="A6" s="354"/>
      <c r="B6" s="354"/>
      <c r="C6" s="355"/>
      <c r="D6" s="355"/>
      <c r="E6" s="355"/>
      <c r="F6" s="214"/>
    </row>
    <row r="7" spans="1:6" s="1" customFormat="1" ht="15" customHeight="1">
      <c r="A7" s="371" t="s">
        <v>106</v>
      </c>
      <c r="B7" s="371"/>
      <c r="C7" s="371"/>
      <c r="D7" s="371"/>
      <c r="E7" s="371"/>
      <c r="F7" s="366">
        <f>'OŠ BRAJDA'!F80</f>
        <v>0</v>
      </c>
    </row>
    <row r="8" spans="1:6" s="42" customFormat="1" ht="15" customHeight="1">
      <c r="A8" s="53"/>
      <c r="B8" s="54"/>
      <c r="C8" s="54"/>
      <c r="D8" s="54"/>
      <c r="E8" s="54"/>
      <c r="F8" s="367"/>
    </row>
    <row r="9" spans="1:8" s="1" customFormat="1" ht="15" customHeight="1">
      <c r="A9" s="380" t="s">
        <v>107</v>
      </c>
      <c r="B9" s="380"/>
      <c r="C9" s="372"/>
      <c r="D9" s="372"/>
      <c r="E9" s="372"/>
      <c r="F9" s="368">
        <f>'OŠ KANTRIDA '!F64</f>
        <v>0</v>
      </c>
      <c r="H9" s="109"/>
    </row>
    <row r="10" spans="1:11" s="42" customFormat="1" ht="15" customHeight="1">
      <c r="A10" s="358"/>
      <c r="B10" s="359"/>
      <c r="C10" s="54"/>
      <c r="D10" s="54"/>
      <c r="E10" s="54"/>
      <c r="F10" s="367"/>
      <c r="H10" s="378"/>
      <c r="I10" s="378"/>
      <c r="J10" s="378"/>
      <c r="K10" s="378"/>
    </row>
    <row r="11" spans="1:11" s="1" customFormat="1" ht="15" customHeight="1">
      <c r="A11" s="379" t="s">
        <v>108</v>
      </c>
      <c r="B11" s="379"/>
      <c r="C11" s="373"/>
      <c r="D11" s="373"/>
      <c r="E11" s="373"/>
      <c r="F11" s="369">
        <f>'OŠ NIKOLA TESLA'!F78</f>
        <v>0</v>
      </c>
      <c r="H11" s="378"/>
      <c r="I11" s="378"/>
      <c r="J11" s="378"/>
      <c r="K11" s="378"/>
    </row>
    <row r="12" spans="1:11" s="42" customFormat="1" ht="15" customHeight="1">
      <c r="A12" s="360"/>
      <c r="B12" s="361"/>
      <c r="C12" s="361"/>
      <c r="D12" s="361"/>
      <c r="E12" s="361"/>
      <c r="F12" s="362"/>
      <c r="H12" s="378"/>
      <c r="I12" s="378"/>
      <c r="J12" s="378"/>
      <c r="K12" s="378"/>
    </row>
    <row r="13" spans="1:9" s="1" customFormat="1" ht="15" customHeight="1">
      <c r="A13" s="370"/>
      <c r="B13" s="370"/>
      <c r="C13" s="370"/>
      <c r="D13" s="370"/>
      <c r="E13" s="370"/>
      <c r="F13" s="24"/>
      <c r="I13" s="109"/>
    </row>
    <row r="14" spans="1:6" s="1" customFormat="1" ht="15" customHeight="1">
      <c r="A14" s="375" t="s">
        <v>12</v>
      </c>
      <c r="B14" s="375"/>
      <c r="C14" s="375"/>
      <c r="D14" s="375"/>
      <c r="E14" s="375"/>
      <c r="F14" s="40">
        <f>SUM(F7:F11)</f>
        <v>0</v>
      </c>
    </row>
    <row r="15" spans="1:6" s="1" customFormat="1" ht="15" customHeight="1">
      <c r="A15" s="363"/>
      <c r="B15" s="363"/>
      <c r="C15" s="363"/>
      <c r="D15" s="363"/>
      <c r="E15" s="363"/>
      <c r="F15" s="364"/>
    </row>
    <row r="16" spans="1:6" s="1" customFormat="1" ht="15" customHeight="1">
      <c r="A16" s="381" t="s">
        <v>17</v>
      </c>
      <c r="B16" s="381"/>
      <c r="C16" s="381"/>
      <c r="D16" s="381"/>
      <c r="E16" s="381"/>
      <c r="F16" s="365">
        <f>F14*0.25</f>
        <v>0</v>
      </c>
    </row>
    <row r="17" spans="1:6" s="1" customFormat="1" ht="15" customHeight="1">
      <c r="A17" s="370"/>
      <c r="B17" s="370"/>
      <c r="C17" s="370"/>
      <c r="D17" s="370"/>
      <c r="E17" s="370"/>
      <c r="F17" s="23"/>
    </row>
    <row r="18" spans="1:6" s="1" customFormat="1" ht="15" customHeight="1">
      <c r="A18" s="376" t="s">
        <v>18</v>
      </c>
      <c r="B18" s="376"/>
      <c r="C18" s="376"/>
      <c r="D18" s="376"/>
      <c r="E18" s="376"/>
      <c r="F18" s="39">
        <f>F14*1.25</f>
        <v>0</v>
      </c>
    </row>
    <row r="19" spans="1:6" s="1" customFormat="1" ht="12.75">
      <c r="A19" s="50"/>
      <c r="B19" s="43"/>
      <c r="C19" s="2"/>
      <c r="D19" s="2"/>
      <c r="E19" s="2"/>
      <c r="F19" s="23"/>
    </row>
    <row r="22" spans="1:7" ht="15">
      <c r="A22" s="418" t="s">
        <v>110</v>
      </c>
      <c r="B22" s="418"/>
      <c r="C22" s="418"/>
      <c r="D22" s="418"/>
      <c r="E22" s="418"/>
      <c r="F22" s="418" t="s">
        <v>111</v>
      </c>
      <c r="G22" s="418"/>
    </row>
    <row r="23" spans="1:7" ht="15">
      <c r="A23" s="418"/>
      <c r="B23" s="418"/>
      <c r="C23" s="418"/>
      <c r="D23" s="418"/>
      <c r="E23" s="418"/>
      <c r="F23" s="418"/>
      <c r="G23" s="418"/>
    </row>
    <row r="24" spans="1:7" ht="15">
      <c r="A24" s="418"/>
      <c r="B24" s="418"/>
      <c r="C24" s="418"/>
      <c r="D24" s="418"/>
      <c r="E24" s="418"/>
      <c r="F24" s="418"/>
      <c r="G24" s="418"/>
    </row>
    <row r="25" spans="1:7" ht="15">
      <c r="A25" s="418"/>
      <c r="B25" s="418"/>
      <c r="C25" s="418"/>
      <c r="D25" s="418"/>
      <c r="E25" s="418"/>
      <c r="F25" s="418"/>
      <c r="G25" s="418"/>
    </row>
    <row r="26" spans="1:7" ht="15">
      <c r="A26" s="418"/>
      <c r="B26" s="418"/>
      <c r="C26" s="418"/>
      <c r="D26" s="418"/>
      <c r="E26" s="418"/>
      <c r="F26" s="418"/>
      <c r="G26" s="418"/>
    </row>
    <row r="27" spans="1:7" ht="15">
      <c r="A27" s="418"/>
      <c r="B27" s="418"/>
      <c r="C27" s="418"/>
      <c r="D27" s="418"/>
      <c r="E27" s="418"/>
      <c r="F27" s="418"/>
      <c r="G27" s="418"/>
    </row>
    <row r="28" spans="1:7" ht="15">
      <c r="A28" s="418"/>
      <c r="B28" s="418"/>
      <c r="C28" s="418"/>
      <c r="D28" s="418"/>
      <c r="E28" s="418"/>
      <c r="F28" s="418"/>
      <c r="G28" s="418"/>
    </row>
    <row r="29" spans="1:7" ht="15">
      <c r="A29" s="418"/>
      <c r="B29" s="418"/>
      <c r="C29" s="418"/>
      <c r="D29" s="418"/>
      <c r="E29" s="418"/>
      <c r="F29" s="418"/>
      <c r="G29" s="418"/>
    </row>
  </sheetData>
  <sheetProtection password="CC1A" sheet="1"/>
  <mergeCells count="10">
    <mergeCell ref="A14:E14"/>
    <mergeCell ref="A16:E16"/>
    <mergeCell ref="A18:E18"/>
    <mergeCell ref="H10:K10"/>
    <mergeCell ref="H11:K11"/>
    <mergeCell ref="H12:K12"/>
    <mergeCell ref="A11:B11"/>
    <mergeCell ref="A1:F2"/>
    <mergeCell ref="A5:B5"/>
    <mergeCell ref="A9:B9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90"/>
  <sheetViews>
    <sheetView showGridLines="0" zoomScaleSheetLayoutView="100" zoomScalePageLayoutView="0" workbookViewId="0" topLeftCell="A56">
      <selection activeCell="F80" sqref="F80"/>
    </sheetView>
  </sheetViews>
  <sheetFormatPr defaultColWidth="9.140625" defaultRowHeight="15"/>
  <cols>
    <col min="1" max="1" width="5.7109375" style="63" customWidth="1"/>
    <col min="2" max="2" width="53.7109375" style="64" customWidth="1"/>
    <col min="3" max="5" width="9.7109375" style="1" customWidth="1"/>
    <col min="6" max="6" width="11.7109375" style="3" customWidth="1"/>
    <col min="7" max="7" width="32.28125" style="50" customWidth="1"/>
    <col min="8" max="8" width="18.00390625" style="1" customWidth="1"/>
    <col min="9" max="16384" width="9.140625" style="1" customWidth="1"/>
  </cols>
  <sheetData>
    <row r="1" spans="1:6" ht="25.5" customHeight="1">
      <c r="A1" s="390" t="s">
        <v>35</v>
      </c>
      <c r="B1" s="390"/>
      <c r="C1" s="390"/>
      <c r="D1" s="390"/>
      <c r="E1" s="390"/>
      <c r="F1" s="390"/>
    </row>
    <row r="2" spans="1:6" ht="19.5" customHeight="1">
      <c r="A2" s="391" t="s">
        <v>100</v>
      </c>
      <c r="B2" s="391"/>
      <c r="C2" s="391"/>
      <c r="D2" s="391"/>
      <c r="E2" s="391"/>
      <c r="F2" s="391"/>
    </row>
    <row r="3" spans="1:6" ht="12.75" customHeight="1">
      <c r="A3" s="59"/>
      <c r="B3" s="59"/>
      <c r="C3" s="59"/>
      <c r="D3" s="59"/>
      <c r="E3" s="59"/>
      <c r="F3" s="166"/>
    </row>
    <row r="4" spans="1:6" ht="12.75" customHeight="1">
      <c r="A4" s="59"/>
      <c r="B4" s="59"/>
      <c r="C4" s="59"/>
      <c r="D4" s="59"/>
      <c r="E4" s="59"/>
      <c r="F4" s="166"/>
    </row>
    <row r="5" spans="1:6" ht="144.75" customHeight="1">
      <c r="A5" s="392" t="s">
        <v>101</v>
      </c>
      <c r="B5" s="393"/>
      <c r="C5" s="393"/>
      <c r="D5" s="393"/>
      <c r="E5" s="393"/>
      <c r="F5" s="393"/>
    </row>
    <row r="6" spans="1:6" ht="12.75" customHeight="1">
      <c r="A6" s="59"/>
      <c r="B6" s="59"/>
      <c r="C6" s="59"/>
      <c r="D6" s="59"/>
      <c r="E6" s="59"/>
      <c r="F6" s="166"/>
    </row>
    <row r="7" spans="1:6" ht="12.75" customHeight="1">
      <c r="A7" s="59"/>
      <c r="B7" s="59"/>
      <c r="C7" s="59"/>
      <c r="D7" s="59"/>
      <c r="E7" s="59"/>
      <c r="F7" s="166"/>
    </row>
    <row r="8" spans="1:6" ht="31.5" customHeight="1">
      <c r="A8" s="62" t="s">
        <v>19</v>
      </c>
      <c r="B8" s="18" t="s">
        <v>20</v>
      </c>
      <c r="C8" s="18" t="s">
        <v>21</v>
      </c>
      <c r="D8" s="18" t="s">
        <v>22</v>
      </c>
      <c r="E8" s="18" t="s">
        <v>23</v>
      </c>
      <c r="F8" s="18" t="s">
        <v>24</v>
      </c>
    </row>
    <row r="10" spans="1:7" ht="12.75">
      <c r="A10" s="65" t="s">
        <v>25</v>
      </c>
      <c r="B10" s="66" t="s">
        <v>14</v>
      </c>
      <c r="C10" s="67"/>
      <c r="D10" s="67"/>
      <c r="E10" s="68"/>
      <c r="F10" s="69"/>
      <c r="G10" s="70"/>
    </row>
    <row r="12" spans="1:7" ht="34.5" customHeight="1">
      <c r="A12" s="71" t="s">
        <v>2</v>
      </c>
      <c r="B12" s="72" t="s">
        <v>41</v>
      </c>
      <c r="C12" s="8">
        <v>5</v>
      </c>
      <c r="D12" s="11" t="s">
        <v>0</v>
      </c>
      <c r="E12" s="16"/>
      <c r="F12" s="167">
        <f aca="true" t="shared" si="0" ref="F12:F17">C12*E12</f>
        <v>0</v>
      </c>
      <c r="G12" s="73"/>
    </row>
    <row r="13" spans="1:8" s="7" customFormat="1" ht="60.75" customHeight="1">
      <c r="A13" s="71" t="s">
        <v>3</v>
      </c>
      <c r="B13" s="72" t="s">
        <v>42</v>
      </c>
      <c r="C13" s="8">
        <v>3</v>
      </c>
      <c r="D13" s="11" t="s">
        <v>1</v>
      </c>
      <c r="E13" s="16"/>
      <c r="F13" s="20">
        <f t="shared" si="0"/>
        <v>0</v>
      </c>
      <c r="G13" s="74"/>
      <c r="H13" s="75"/>
    </row>
    <row r="14" spans="1:7" s="7" customFormat="1" ht="54" customHeight="1">
      <c r="A14" s="71" t="s">
        <v>4</v>
      </c>
      <c r="B14" s="72" t="s">
        <v>43</v>
      </c>
      <c r="C14" s="8">
        <v>44</v>
      </c>
      <c r="D14" s="11" t="s">
        <v>44</v>
      </c>
      <c r="E14" s="16"/>
      <c r="F14" s="20">
        <f t="shared" si="0"/>
        <v>0</v>
      </c>
      <c r="G14" s="76"/>
    </row>
    <row r="15" spans="1:7" s="7" customFormat="1" ht="67.5" customHeight="1">
      <c r="A15" s="71" t="s">
        <v>13</v>
      </c>
      <c r="B15" s="72" t="s">
        <v>45</v>
      </c>
      <c r="C15" s="9">
        <v>1</v>
      </c>
      <c r="D15" s="9" t="s">
        <v>39</v>
      </c>
      <c r="E15" s="16"/>
      <c r="F15" s="20">
        <f t="shared" si="0"/>
        <v>0</v>
      </c>
      <c r="G15" s="76"/>
    </row>
    <row r="16" spans="1:7" s="7" customFormat="1" ht="49.5" customHeight="1">
      <c r="A16" s="71" t="s">
        <v>8</v>
      </c>
      <c r="B16" s="72" t="s">
        <v>46</v>
      </c>
      <c r="C16" s="9">
        <v>3</v>
      </c>
      <c r="D16" s="9" t="s">
        <v>1</v>
      </c>
      <c r="E16" s="16"/>
      <c r="F16" s="20">
        <f t="shared" si="0"/>
        <v>0</v>
      </c>
      <c r="G16" s="76"/>
    </row>
    <row r="17" spans="1:7" s="7" customFormat="1" ht="54.75" customHeight="1">
      <c r="A17" s="71" t="s">
        <v>7</v>
      </c>
      <c r="B17" s="72" t="s">
        <v>47</v>
      </c>
      <c r="C17" s="9">
        <v>3</v>
      </c>
      <c r="D17" s="9" t="s">
        <v>1</v>
      </c>
      <c r="E17" s="16"/>
      <c r="F17" s="20">
        <f t="shared" si="0"/>
        <v>0</v>
      </c>
      <c r="G17" s="76"/>
    </row>
    <row r="18" ht="12.75">
      <c r="G18" s="70"/>
    </row>
    <row r="19" spans="1:6" ht="12.75">
      <c r="A19" s="65" t="s">
        <v>25</v>
      </c>
      <c r="B19" s="394" t="s">
        <v>30</v>
      </c>
      <c r="C19" s="394"/>
      <c r="D19" s="394"/>
      <c r="E19" s="394"/>
      <c r="F19" s="21">
        <f>SUM(F12:F17)</f>
        <v>0</v>
      </c>
    </row>
    <row r="21" spans="1:7" s="5" customFormat="1" ht="12.75">
      <c r="A21" s="63"/>
      <c r="B21" s="64"/>
      <c r="C21" s="1"/>
      <c r="D21" s="1"/>
      <c r="E21" s="1"/>
      <c r="F21" s="3"/>
      <c r="G21" s="51"/>
    </row>
    <row r="22" spans="1:7" s="12" customFormat="1" ht="12.75">
      <c r="A22" s="77" t="s">
        <v>26</v>
      </c>
      <c r="B22" s="78" t="s">
        <v>5</v>
      </c>
      <c r="C22" s="79"/>
      <c r="D22" s="79"/>
      <c r="E22" s="80"/>
      <c r="F22" s="81"/>
      <c r="G22" s="74"/>
    </row>
    <row r="23" spans="1:7" s="12" customFormat="1" ht="12.75">
      <c r="A23" s="82"/>
      <c r="B23" s="64"/>
      <c r="C23" s="1"/>
      <c r="D23" s="1"/>
      <c r="E23" s="1"/>
      <c r="F23" s="3"/>
      <c r="G23" s="74"/>
    </row>
    <row r="24" spans="1:7" s="12" customFormat="1" ht="30" customHeight="1">
      <c r="A24" s="71" t="s">
        <v>2</v>
      </c>
      <c r="B24" s="83" t="s">
        <v>48</v>
      </c>
      <c r="C24" s="8">
        <v>5</v>
      </c>
      <c r="D24" s="11" t="s">
        <v>0</v>
      </c>
      <c r="E24" s="17"/>
      <c r="F24" s="167">
        <f>C24*E24</f>
        <v>0</v>
      </c>
      <c r="G24" s="74"/>
    </row>
    <row r="25" spans="1:7" s="12" customFormat="1" ht="57" customHeight="1">
      <c r="A25" s="71" t="s">
        <v>3</v>
      </c>
      <c r="B25" s="84" t="s">
        <v>49</v>
      </c>
      <c r="C25" s="85">
        <v>5</v>
      </c>
      <c r="D25" s="86" t="s">
        <v>50</v>
      </c>
      <c r="E25" s="17"/>
      <c r="F25" s="351">
        <f>C25*E25</f>
        <v>0</v>
      </c>
      <c r="G25" s="76"/>
    </row>
    <row r="26" spans="1:7" s="12" customFormat="1" ht="78.75" customHeight="1">
      <c r="A26" s="71" t="s">
        <v>4</v>
      </c>
      <c r="B26" s="83" t="s">
        <v>51</v>
      </c>
      <c r="C26" s="85">
        <v>15</v>
      </c>
      <c r="D26" s="87" t="s">
        <v>50</v>
      </c>
      <c r="E26" s="17"/>
      <c r="F26" s="351">
        <f>C26*E26</f>
        <v>0</v>
      </c>
      <c r="G26" s="74"/>
    </row>
    <row r="27" spans="1:7" s="12" customFormat="1" ht="77.25" customHeight="1">
      <c r="A27" s="71" t="s">
        <v>13</v>
      </c>
      <c r="B27" s="141" t="s">
        <v>95</v>
      </c>
      <c r="C27" s="85">
        <v>2</v>
      </c>
      <c r="D27" s="87" t="s">
        <v>1</v>
      </c>
      <c r="E27" s="17"/>
      <c r="F27" s="351">
        <f>C27*E27</f>
        <v>0</v>
      </c>
      <c r="G27" s="88"/>
    </row>
    <row r="28" spans="1:7" s="12" customFormat="1" ht="69" customHeight="1">
      <c r="A28" s="71" t="s">
        <v>8</v>
      </c>
      <c r="B28" s="141" t="s">
        <v>96</v>
      </c>
      <c r="C28" s="85">
        <v>1</v>
      </c>
      <c r="D28" s="87" t="s">
        <v>1</v>
      </c>
      <c r="E28" s="17"/>
      <c r="F28" s="351">
        <f>C28*E28</f>
        <v>0</v>
      </c>
      <c r="G28" s="88"/>
    </row>
    <row r="29" spans="1:7" ht="12.75">
      <c r="A29" s="89"/>
      <c r="B29" s="90"/>
      <c r="C29" s="45"/>
      <c r="D29" s="46"/>
      <c r="E29" s="46"/>
      <c r="F29" s="47"/>
      <c r="G29" s="74"/>
    </row>
    <row r="30" spans="1:6" ht="12.75">
      <c r="A30" s="77" t="s">
        <v>26</v>
      </c>
      <c r="B30" s="91" t="s">
        <v>31</v>
      </c>
      <c r="C30" s="19"/>
      <c r="D30" s="19"/>
      <c r="E30" s="19"/>
      <c r="F30" s="22">
        <f>SUM(F23:F29)</f>
        <v>0</v>
      </c>
    </row>
    <row r="31" spans="1:7" s="7" customFormat="1" ht="12.75">
      <c r="A31" s="92"/>
      <c r="B31" s="93"/>
      <c r="C31" s="94"/>
      <c r="D31" s="94"/>
      <c r="E31" s="94"/>
      <c r="F31" s="95"/>
      <c r="G31" s="44"/>
    </row>
    <row r="32" spans="1:7" s="7" customFormat="1" ht="12.75">
      <c r="A32" s="63"/>
      <c r="B32" s="64"/>
      <c r="C32" s="1"/>
      <c r="D32" s="1"/>
      <c r="E32" s="1"/>
      <c r="F32" s="3"/>
      <c r="G32" s="96"/>
    </row>
    <row r="33" spans="1:7" s="7" customFormat="1" ht="12.75">
      <c r="A33" s="97" t="s">
        <v>27</v>
      </c>
      <c r="B33" s="98" t="s">
        <v>10</v>
      </c>
      <c r="C33" s="99"/>
      <c r="D33" s="99"/>
      <c r="E33" s="100"/>
      <c r="F33" s="101"/>
      <c r="G33" s="96"/>
    </row>
    <row r="34" spans="1:7" s="7" customFormat="1" ht="15" customHeight="1">
      <c r="A34" s="92"/>
      <c r="B34" s="102"/>
      <c r="C34" s="103"/>
      <c r="D34" s="103"/>
      <c r="E34" s="104"/>
      <c r="F34" s="105"/>
      <c r="G34" s="96"/>
    </row>
    <row r="35" spans="1:7" s="7" customFormat="1" ht="27.75" customHeight="1">
      <c r="A35" s="92"/>
      <c r="B35" s="395" t="s">
        <v>37</v>
      </c>
      <c r="C35" s="396"/>
      <c r="D35" s="396"/>
      <c r="E35" s="396"/>
      <c r="F35" s="396"/>
      <c r="G35" s="106"/>
    </row>
    <row r="36" spans="1:7" s="7" customFormat="1" ht="12.75">
      <c r="A36" s="92"/>
      <c r="B36" s="396"/>
      <c r="C36" s="396"/>
      <c r="D36" s="396"/>
      <c r="E36" s="396"/>
      <c r="F36" s="396"/>
      <c r="G36" s="96"/>
    </row>
    <row r="37" spans="1:7" s="7" customFormat="1" ht="18" customHeight="1">
      <c r="A37" s="107"/>
      <c r="B37" s="108"/>
      <c r="C37" s="1"/>
      <c r="D37" s="1"/>
      <c r="E37" s="1"/>
      <c r="F37" s="24"/>
      <c r="G37" s="96"/>
    </row>
    <row r="38" spans="1:7" ht="82.5" customHeight="1">
      <c r="A38" s="71" t="s">
        <v>2</v>
      </c>
      <c r="B38" s="110" t="s">
        <v>52</v>
      </c>
      <c r="C38" s="8">
        <v>5</v>
      </c>
      <c r="D38" s="9" t="s">
        <v>0</v>
      </c>
      <c r="E38" s="16"/>
      <c r="F38" s="20">
        <f>C38*E38</f>
        <v>0</v>
      </c>
      <c r="G38" s="356"/>
    </row>
    <row r="39" spans="1:7" s="4" customFormat="1" ht="12.75" customHeight="1">
      <c r="A39" s="63"/>
      <c r="B39" s="64"/>
      <c r="C39" s="1"/>
      <c r="D39" s="1"/>
      <c r="E39" s="1"/>
      <c r="F39" s="3"/>
      <c r="G39" s="111"/>
    </row>
    <row r="40" spans="1:7" s="7" customFormat="1" ht="12.75">
      <c r="A40" s="97" t="s">
        <v>27</v>
      </c>
      <c r="B40" s="112" t="s">
        <v>32</v>
      </c>
      <c r="C40" s="27"/>
      <c r="D40" s="27"/>
      <c r="E40" s="27"/>
      <c r="F40" s="28">
        <f>SUM(F38:F39)</f>
        <v>0</v>
      </c>
      <c r="G40" s="44"/>
    </row>
    <row r="41" spans="1:7" s="7" customFormat="1" ht="12.75">
      <c r="A41" s="63"/>
      <c r="B41" s="64"/>
      <c r="C41" s="1"/>
      <c r="D41" s="1"/>
      <c r="E41" s="1"/>
      <c r="F41" s="3"/>
      <c r="G41" s="44"/>
    </row>
    <row r="42" spans="1:8" s="7" customFormat="1" ht="12.75">
      <c r="A42" s="63"/>
      <c r="B42" s="64"/>
      <c r="C42" s="1"/>
      <c r="D42" s="1"/>
      <c r="E42" s="1"/>
      <c r="F42" s="3"/>
      <c r="G42" s="44"/>
      <c r="H42" s="113"/>
    </row>
    <row r="43" spans="1:8" s="7" customFormat="1" ht="12.75">
      <c r="A43" s="114" t="s">
        <v>28</v>
      </c>
      <c r="B43" s="115" t="s">
        <v>6</v>
      </c>
      <c r="C43" s="116"/>
      <c r="D43" s="116"/>
      <c r="E43" s="117"/>
      <c r="F43" s="118"/>
      <c r="G43" s="44"/>
      <c r="H43" s="113"/>
    </row>
    <row r="44" spans="1:8" s="7" customFormat="1" ht="12.75">
      <c r="A44" s="92"/>
      <c r="B44" s="102"/>
      <c r="C44" s="103"/>
      <c r="D44" s="103"/>
      <c r="E44" s="104"/>
      <c r="F44" s="105"/>
      <c r="G44" s="44"/>
      <c r="H44" s="113"/>
    </row>
    <row r="45" spans="1:8" s="7" customFormat="1" ht="15" customHeight="1">
      <c r="A45" s="397" t="s">
        <v>38</v>
      </c>
      <c r="B45" s="397"/>
      <c r="C45" s="397"/>
      <c r="D45" s="397"/>
      <c r="E45" s="397"/>
      <c r="F45" s="397"/>
      <c r="G45" s="44"/>
      <c r="H45" s="119"/>
    </row>
    <row r="46" ht="12.75">
      <c r="A46" s="107"/>
    </row>
    <row r="47" spans="1:7" ht="27">
      <c r="A47" s="71" t="s">
        <v>2</v>
      </c>
      <c r="B47" s="120" t="s">
        <v>53</v>
      </c>
      <c r="C47" s="8">
        <v>325</v>
      </c>
      <c r="D47" s="9" t="s">
        <v>0</v>
      </c>
      <c r="E47" s="16"/>
      <c r="F47" s="20">
        <f aca="true" t="shared" si="1" ref="F47:F52">C47*E47</f>
        <v>0</v>
      </c>
      <c r="G47" s="121"/>
    </row>
    <row r="48" spans="1:8" ht="25.5">
      <c r="A48" s="71" t="s">
        <v>3</v>
      </c>
      <c r="B48" s="122" t="s">
        <v>54</v>
      </c>
      <c r="C48" s="8">
        <v>162</v>
      </c>
      <c r="D48" s="9" t="s">
        <v>0</v>
      </c>
      <c r="E48" s="16"/>
      <c r="F48" s="20">
        <f>C48*E48</f>
        <v>0</v>
      </c>
      <c r="G48" s="123"/>
      <c r="H48" s="113"/>
    </row>
    <row r="49" spans="1:8" ht="27">
      <c r="A49" s="71" t="s">
        <v>4</v>
      </c>
      <c r="B49" s="120" t="s">
        <v>55</v>
      </c>
      <c r="C49" s="8">
        <v>325</v>
      </c>
      <c r="D49" s="9" t="s">
        <v>0</v>
      </c>
      <c r="E49" s="16"/>
      <c r="F49" s="20">
        <f t="shared" si="1"/>
        <v>0</v>
      </c>
      <c r="G49" s="123"/>
      <c r="H49" s="113"/>
    </row>
    <row r="50" spans="1:8" ht="49.5" customHeight="1">
      <c r="A50" s="71" t="s">
        <v>13</v>
      </c>
      <c r="B50" s="124" t="s">
        <v>36</v>
      </c>
      <c r="C50" s="8">
        <v>325</v>
      </c>
      <c r="D50" s="9" t="s">
        <v>0</v>
      </c>
      <c r="E50" s="16"/>
      <c r="F50" s="20">
        <f t="shared" si="1"/>
        <v>0</v>
      </c>
      <c r="G50" s="123"/>
      <c r="H50" s="113"/>
    </row>
    <row r="51" spans="1:8" ht="56.25" customHeight="1">
      <c r="A51" s="71" t="s">
        <v>8</v>
      </c>
      <c r="B51" s="120" t="s">
        <v>56</v>
      </c>
      <c r="C51" s="13">
        <v>169</v>
      </c>
      <c r="D51" s="9" t="s">
        <v>0</v>
      </c>
      <c r="E51" s="16"/>
      <c r="F51" s="26">
        <f t="shared" si="1"/>
        <v>0</v>
      </c>
      <c r="G51" s="123"/>
      <c r="H51" s="125"/>
    </row>
    <row r="52" spans="1:8" ht="52.5" customHeight="1">
      <c r="A52" s="71" t="s">
        <v>7</v>
      </c>
      <c r="B52" s="120" t="s">
        <v>57</v>
      </c>
      <c r="C52" s="13">
        <v>178</v>
      </c>
      <c r="D52" s="9" t="s">
        <v>0</v>
      </c>
      <c r="E52" s="16"/>
      <c r="F52" s="20">
        <f t="shared" si="1"/>
        <v>0</v>
      </c>
      <c r="G52" s="121"/>
      <c r="H52" s="125"/>
    </row>
    <row r="53" spans="1:7" s="7" customFormat="1" ht="12.75">
      <c r="A53" s="63"/>
      <c r="B53" s="64"/>
      <c r="C53" s="1"/>
      <c r="D53" s="1"/>
      <c r="E53" s="1"/>
      <c r="F53" s="3"/>
      <c r="G53" s="44"/>
    </row>
    <row r="54" spans="1:7" s="128" customFormat="1" ht="12.75">
      <c r="A54" s="114" t="s">
        <v>28</v>
      </c>
      <c r="B54" s="126" t="s">
        <v>33</v>
      </c>
      <c r="C54" s="29"/>
      <c r="D54" s="29"/>
      <c r="E54" s="29"/>
      <c r="F54" s="30">
        <f>SUM(F47:F53)</f>
        <v>0</v>
      </c>
      <c r="G54" s="127"/>
    </row>
    <row r="55" spans="1:7" s="12" customFormat="1" ht="18.75" customHeight="1">
      <c r="A55" s="63"/>
      <c r="B55" s="108"/>
      <c r="C55" s="1"/>
      <c r="D55" s="1"/>
      <c r="E55" s="1"/>
      <c r="F55" s="24"/>
      <c r="G55" s="74"/>
    </row>
    <row r="56" spans="1:7" s="128" customFormat="1" ht="12.75">
      <c r="A56" s="63"/>
      <c r="B56" s="64"/>
      <c r="C56" s="1"/>
      <c r="D56" s="1"/>
      <c r="E56" s="1"/>
      <c r="F56" s="3"/>
      <c r="G56" s="127"/>
    </row>
    <row r="57" spans="1:7" ht="18.75" customHeight="1">
      <c r="A57" s="129" t="s">
        <v>29</v>
      </c>
      <c r="B57" s="130" t="s">
        <v>15</v>
      </c>
      <c r="C57" s="131"/>
      <c r="D57" s="131"/>
      <c r="E57" s="132"/>
      <c r="F57" s="133"/>
      <c r="G57" s="121"/>
    </row>
    <row r="58" ht="17.25" customHeight="1">
      <c r="A58" s="82"/>
    </row>
    <row r="59" spans="1:8" ht="25.5">
      <c r="A59" s="71" t="s">
        <v>2</v>
      </c>
      <c r="B59" s="83" t="s">
        <v>58</v>
      </c>
      <c r="C59" s="8">
        <v>1</v>
      </c>
      <c r="D59" s="10" t="s">
        <v>1</v>
      </c>
      <c r="E59" s="16"/>
      <c r="F59" s="20">
        <f>C59*E59</f>
        <v>0</v>
      </c>
      <c r="H59" s="134"/>
    </row>
    <row r="60" spans="1:8" ht="60.75" customHeight="1">
      <c r="A60" s="71" t="s">
        <v>3</v>
      </c>
      <c r="B60" s="83" t="s">
        <v>59</v>
      </c>
      <c r="C60" s="8">
        <v>3</v>
      </c>
      <c r="D60" s="11" t="s">
        <v>1</v>
      </c>
      <c r="E60" s="16"/>
      <c r="F60" s="20">
        <f>C60*E60</f>
        <v>0</v>
      </c>
      <c r="H60" s="135"/>
    </row>
    <row r="61" spans="1:7" s="42" customFormat="1" ht="31.5" customHeight="1">
      <c r="A61" s="71" t="s">
        <v>4</v>
      </c>
      <c r="B61" s="136" t="s">
        <v>60</v>
      </c>
      <c r="C61" s="137">
        <v>1</v>
      </c>
      <c r="D61" s="137" t="s">
        <v>1</v>
      </c>
      <c r="E61" s="138"/>
      <c r="F61" s="352">
        <f>C61*E61</f>
        <v>0</v>
      </c>
      <c r="G61" s="50"/>
    </row>
    <row r="62" spans="1:7" s="42" customFormat="1" ht="27" customHeight="1">
      <c r="A62" s="140" t="s">
        <v>13</v>
      </c>
      <c r="B62" s="141" t="s">
        <v>61</v>
      </c>
      <c r="C62" s="85">
        <v>1</v>
      </c>
      <c r="D62" s="86" t="s">
        <v>1</v>
      </c>
      <c r="E62" s="138"/>
      <c r="F62" s="183">
        <f>C62*E62</f>
        <v>0</v>
      </c>
      <c r="G62" s="139"/>
    </row>
    <row r="63" spans="1:6" ht="15" customHeight="1">
      <c r="A63" s="143"/>
      <c r="B63" s="144"/>
      <c r="C63" s="145"/>
      <c r="D63" s="146"/>
      <c r="E63" s="146"/>
      <c r="F63" s="184"/>
    </row>
    <row r="64" spans="1:7" s="42" customFormat="1" ht="15" customHeight="1">
      <c r="A64" s="129" t="s">
        <v>29</v>
      </c>
      <c r="B64" s="147" t="s">
        <v>34</v>
      </c>
      <c r="C64" s="31"/>
      <c r="D64" s="31"/>
      <c r="E64" s="31"/>
      <c r="F64" s="32">
        <f>SUM(F58:F62)</f>
        <v>0</v>
      </c>
      <c r="G64" s="139"/>
    </row>
    <row r="65" spans="2:6" ht="15" customHeight="1">
      <c r="B65" s="108"/>
      <c r="C65" s="2"/>
      <c r="D65" s="2"/>
      <c r="E65" s="2"/>
      <c r="F65" s="23"/>
    </row>
    <row r="66" spans="1:7" s="42" customFormat="1" ht="15" customHeight="1">
      <c r="A66" s="63"/>
      <c r="B66" s="108"/>
      <c r="C66" s="2"/>
      <c r="D66" s="2"/>
      <c r="E66" s="2"/>
      <c r="F66" s="23"/>
      <c r="G66" s="139"/>
    </row>
    <row r="67" ht="15" customHeight="1"/>
    <row r="68" spans="1:7" s="42" customFormat="1" ht="15" customHeight="1">
      <c r="A68" s="148" t="s">
        <v>11</v>
      </c>
      <c r="B68" s="149"/>
      <c r="C68" s="150"/>
      <c r="D68" s="150"/>
      <c r="E68" s="150"/>
      <c r="F68" s="33"/>
      <c r="G68" s="139"/>
    </row>
    <row r="69" ht="15" customHeight="1"/>
    <row r="70" spans="1:7" s="42" customFormat="1" ht="15" customHeight="1">
      <c r="A70" s="151" t="s">
        <v>25</v>
      </c>
      <c r="B70" s="384" t="s">
        <v>14</v>
      </c>
      <c r="C70" s="384"/>
      <c r="D70" s="384"/>
      <c r="E70" s="384"/>
      <c r="F70" s="34">
        <f>F19</f>
        <v>0</v>
      </c>
      <c r="G70" s="139"/>
    </row>
    <row r="71" spans="1:6" ht="15" customHeight="1">
      <c r="A71" s="92"/>
      <c r="B71" s="102"/>
      <c r="C71" s="152"/>
      <c r="D71" s="152"/>
      <c r="E71" s="152"/>
      <c r="F71" s="41"/>
    </row>
    <row r="72" spans="1:7" s="42" customFormat="1" ht="15" customHeight="1">
      <c r="A72" s="153" t="s">
        <v>26</v>
      </c>
      <c r="B72" s="385" t="s">
        <v>5</v>
      </c>
      <c r="C72" s="385"/>
      <c r="D72" s="385"/>
      <c r="E72" s="385"/>
      <c r="F72" s="35">
        <f>F30</f>
        <v>0</v>
      </c>
      <c r="G72" s="139"/>
    </row>
    <row r="73" spans="1:6" ht="15" customHeight="1">
      <c r="A73" s="92"/>
      <c r="B73" s="102"/>
      <c r="C73" s="152"/>
      <c r="D73" s="152"/>
      <c r="E73" s="152"/>
      <c r="F73" s="41"/>
    </row>
    <row r="74" spans="1:6" ht="15" customHeight="1">
      <c r="A74" s="155" t="s">
        <v>27</v>
      </c>
      <c r="B74" s="386" t="s">
        <v>10</v>
      </c>
      <c r="C74" s="386"/>
      <c r="D74" s="386"/>
      <c r="E74" s="386"/>
      <c r="F74" s="36">
        <f>F40</f>
        <v>0</v>
      </c>
    </row>
    <row r="75" spans="1:6" ht="15" customHeight="1">
      <c r="A75" s="92"/>
      <c r="B75" s="102"/>
      <c r="C75" s="152"/>
      <c r="D75" s="152"/>
      <c r="E75" s="152"/>
      <c r="F75" s="41"/>
    </row>
    <row r="76" spans="1:6" ht="12.75">
      <c r="A76" s="157" t="s">
        <v>28</v>
      </c>
      <c r="B76" s="387" t="s">
        <v>6</v>
      </c>
      <c r="C76" s="387"/>
      <c r="D76" s="387"/>
      <c r="E76" s="387"/>
      <c r="F76" s="37">
        <f>F54</f>
        <v>0</v>
      </c>
    </row>
    <row r="77" spans="1:6" ht="12.75">
      <c r="A77" s="92"/>
      <c r="B77" s="102"/>
      <c r="C77" s="152"/>
      <c r="D77" s="152"/>
      <c r="E77" s="152"/>
      <c r="F77" s="41"/>
    </row>
    <row r="78" spans="1:6" ht="12.75">
      <c r="A78" s="159" t="s">
        <v>29</v>
      </c>
      <c r="B78" s="388" t="s">
        <v>15</v>
      </c>
      <c r="C78" s="388"/>
      <c r="D78" s="388"/>
      <c r="E78" s="388"/>
      <c r="F78" s="38">
        <f>F64</f>
        <v>0</v>
      </c>
    </row>
    <row r="79" ht="12.75">
      <c r="F79" s="24"/>
    </row>
    <row r="80" spans="1:7" ht="12.75">
      <c r="A80" s="389" t="s">
        <v>12</v>
      </c>
      <c r="B80" s="389"/>
      <c r="C80" s="389"/>
      <c r="D80" s="389"/>
      <c r="E80" s="389"/>
      <c r="F80" s="40">
        <f>SUM(F69:F79)</f>
        <v>0</v>
      </c>
      <c r="G80" s="357"/>
    </row>
    <row r="81" spans="1:6" ht="12.75">
      <c r="A81" s="162"/>
      <c r="B81" s="108"/>
      <c r="C81" s="163"/>
      <c r="D81" s="163"/>
      <c r="E81" s="163"/>
      <c r="F81" s="23"/>
    </row>
    <row r="82" spans="1:6" ht="12.75">
      <c r="A82" s="382" t="s">
        <v>17</v>
      </c>
      <c r="B82" s="382"/>
      <c r="C82" s="382"/>
      <c r="D82" s="382"/>
      <c r="E82" s="382"/>
      <c r="F82" s="23">
        <f>F80*0.25</f>
        <v>0</v>
      </c>
    </row>
    <row r="83" spans="3:6" ht="12.75">
      <c r="C83" s="164"/>
      <c r="D83" s="164"/>
      <c r="E83" s="164"/>
      <c r="F83" s="23"/>
    </row>
    <row r="84" spans="1:6" ht="15">
      <c r="A84" s="383" t="s">
        <v>18</v>
      </c>
      <c r="B84" s="383"/>
      <c r="C84" s="383"/>
      <c r="D84" s="383"/>
      <c r="E84" s="383"/>
      <c r="F84" s="39">
        <f>F80*1.25</f>
        <v>0</v>
      </c>
    </row>
    <row r="88" spans="2:6" ht="12.75">
      <c r="B88" s="108"/>
      <c r="C88" s="2"/>
      <c r="D88" s="2"/>
      <c r="E88" s="2"/>
      <c r="F88" s="23"/>
    </row>
    <row r="89" spans="2:6" ht="12.75">
      <c r="B89" s="108"/>
      <c r="C89" s="2"/>
      <c r="D89" s="2"/>
      <c r="E89" s="2"/>
      <c r="F89" s="23"/>
    </row>
    <row r="90" spans="2:6" ht="12.75">
      <c r="B90" s="108"/>
      <c r="C90" s="2"/>
      <c r="D90" s="2"/>
      <c r="E90" s="2"/>
      <c r="F90" s="23"/>
    </row>
  </sheetData>
  <sheetProtection password="CC1A" sheet="1"/>
  <mergeCells count="14">
    <mergeCell ref="A1:F1"/>
    <mergeCell ref="A2:F2"/>
    <mergeCell ref="A5:F5"/>
    <mergeCell ref="B19:E19"/>
    <mergeCell ref="B35:F36"/>
    <mergeCell ref="A45:F45"/>
    <mergeCell ref="A82:E82"/>
    <mergeCell ref="A84:E84"/>
    <mergeCell ref="B70:E70"/>
    <mergeCell ref="B72:E72"/>
    <mergeCell ref="B74:E74"/>
    <mergeCell ref="B76:E76"/>
    <mergeCell ref="B78:E78"/>
    <mergeCell ref="A80:E8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  <rowBreaks count="2" manualBreakCount="2">
    <brk id="30" max="5" man="1"/>
    <brk id="6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71"/>
  <sheetViews>
    <sheetView showGridLines="0" zoomScaleSheetLayoutView="100" zoomScalePageLayoutView="0" workbookViewId="0" topLeftCell="A36">
      <selection activeCell="B40" sqref="B40"/>
    </sheetView>
  </sheetViews>
  <sheetFormatPr defaultColWidth="9.140625" defaultRowHeight="15"/>
  <cols>
    <col min="1" max="1" width="5.7109375" style="3" customWidth="1"/>
    <col min="2" max="2" width="54.00390625" style="197" customWidth="1"/>
    <col min="3" max="5" width="9.7109375" style="1" customWidth="1"/>
    <col min="6" max="6" width="11.7109375" style="3" customWidth="1"/>
    <col min="7" max="7" width="25.00390625" style="1" customWidth="1"/>
    <col min="8" max="16384" width="9.140625" style="1" customWidth="1"/>
  </cols>
  <sheetData>
    <row r="1" spans="1:6" ht="18">
      <c r="A1" s="57"/>
      <c r="B1" s="390" t="s">
        <v>35</v>
      </c>
      <c r="C1" s="390"/>
      <c r="D1" s="390"/>
      <c r="E1" s="390"/>
      <c r="F1" s="57"/>
    </row>
    <row r="2" spans="1:6" ht="33" customHeight="1">
      <c r="A2" s="56"/>
      <c r="B2" s="398" t="s">
        <v>102</v>
      </c>
      <c r="C2" s="398"/>
      <c r="D2" s="398"/>
      <c r="E2" s="398"/>
      <c r="F2" s="56"/>
    </row>
    <row r="3" spans="1:6" ht="15" customHeight="1">
      <c r="A3" s="56"/>
      <c r="B3" s="194"/>
      <c r="C3" s="56"/>
      <c r="D3" s="56"/>
      <c r="E3" s="56"/>
      <c r="F3" s="56"/>
    </row>
    <row r="4" spans="1:6" ht="161.25" customHeight="1">
      <c r="A4" s="60"/>
      <c r="B4" s="399" t="s">
        <v>103</v>
      </c>
      <c r="C4" s="399"/>
      <c r="D4" s="399"/>
      <c r="E4" s="399"/>
      <c r="F4" s="61"/>
    </row>
    <row r="5" spans="2:6" ht="18" customHeight="1">
      <c r="B5" s="195"/>
      <c r="C5" s="55"/>
      <c r="D5" s="55"/>
      <c r="E5" s="55"/>
      <c r="F5" s="55"/>
    </row>
    <row r="6" spans="1:6" ht="22.5">
      <c r="A6" s="18" t="s">
        <v>19</v>
      </c>
      <c r="B6" s="196" t="s">
        <v>20</v>
      </c>
      <c r="C6" s="18" t="s">
        <v>22</v>
      </c>
      <c r="D6" s="18" t="s">
        <v>21</v>
      </c>
      <c r="E6" s="18" t="s">
        <v>23</v>
      </c>
      <c r="F6" s="18" t="s">
        <v>24</v>
      </c>
    </row>
    <row r="7" ht="12.75">
      <c r="G7" s="185"/>
    </row>
    <row r="8" spans="1:6" ht="12.75">
      <c r="A8" s="172" t="s">
        <v>25</v>
      </c>
      <c r="B8" s="198" t="s">
        <v>14</v>
      </c>
      <c r="C8" s="67"/>
      <c r="D8" s="67"/>
      <c r="E8" s="68"/>
      <c r="F8" s="69"/>
    </row>
    <row r="9" spans="1:6" s="7" customFormat="1" ht="14.25" customHeight="1">
      <c r="A9" s="3"/>
      <c r="B9" s="197"/>
      <c r="C9" s="1"/>
      <c r="D9" s="1"/>
      <c r="E9" s="1"/>
      <c r="F9" s="3"/>
    </row>
    <row r="10" spans="1:6" ht="69.75" customHeight="1">
      <c r="A10" s="14" t="s">
        <v>2</v>
      </c>
      <c r="B10" s="199" t="s">
        <v>64</v>
      </c>
      <c r="C10" s="8">
        <v>20</v>
      </c>
      <c r="D10" s="11" t="s">
        <v>0</v>
      </c>
      <c r="E10" s="16"/>
      <c r="F10" s="20">
        <f>C10*E10</f>
        <v>0</v>
      </c>
    </row>
    <row r="11" spans="1:6" ht="66" customHeight="1">
      <c r="A11" s="14" t="s">
        <v>3</v>
      </c>
      <c r="B11" s="199" t="s">
        <v>65</v>
      </c>
      <c r="C11" s="8">
        <v>1</v>
      </c>
      <c r="D11" s="11" t="s">
        <v>39</v>
      </c>
      <c r="E11" s="16"/>
      <c r="F11" s="20">
        <f>C11*E11</f>
        <v>0</v>
      </c>
    </row>
    <row r="13" spans="1:6" ht="12.75">
      <c r="A13" s="172" t="s">
        <v>25</v>
      </c>
      <c r="B13" s="200" t="s">
        <v>30</v>
      </c>
      <c r="C13" s="58"/>
      <c r="D13" s="58"/>
      <c r="E13" s="58"/>
      <c r="F13" s="21">
        <f>SUM(F10:F12)</f>
        <v>0</v>
      </c>
    </row>
    <row r="16" spans="1:6" s="5" customFormat="1" ht="12.75">
      <c r="A16" s="174" t="s">
        <v>26</v>
      </c>
      <c r="B16" s="201" t="s">
        <v>5</v>
      </c>
      <c r="C16" s="79"/>
      <c r="D16" s="79"/>
      <c r="E16" s="80"/>
      <c r="F16" s="81"/>
    </row>
    <row r="17" spans="1:6" s="12" customFormat="1" ht="12.75">
      <c r="A17" s="202"/>
      <c r="B17" s="203"/>
      <c r="C17" s="1"/>
      <c r="D17" s="1"/>
      <c r="E17" s="1"/>
      <c r="F17" s="3"/>
    </row>
    <row r="18" spans="1:6" s="12" customFormat="1" ht="56.25" customHeight="1">
      <c r="A18" s="14" t="s">
        <v>2</v>
      </c>
      <c r="B18" s="188" t="s">
        <v>66</v>
      </c>
      <c r="C18" s="13">
        <v>5</v>
      </c>
      <c r="D18" s="9" t="s">
        <v>0</v>
      </c>
      <c r="E18" s="17"/>
      <c r="F18" s="49">
        <f>C18*E18</f>
        <v>0</v>
      </c>
    </row>
    <row r="19" spans="1:6" s="12" customFormat="1" ht="45.75" customHeight="1">
      <c r="A19" s="15" t="s">
        <v>3</v>
      </c>
      <c r="B19" s="204" t="s">
        <v>67</v>
      </c>
      <c r="C19" s="8">
        <v>5</v>
      </c>
      <c r="D19" s="11" t="s">
        <v>0</v>
      </c>
      <c r="E19" s="17"/>
      <c r="F19" s="49">
        <f>C19*E19</f>
        <v>0</v>
      </c>
    </row>
    <row r="20" spans="1:9" ht="12.75">
      <c r="A20" s="44"/>
      <c r="B20" s="205"/>
      <c r="C20" s="45"/>
      <c r="D20" s="46"/>
      <c r="E20" s="48"/>
      <c r="F20" s="47"/>
      <c r="I20" s="206"/>
    </row>
    <row r="21" spans="1:6" ht="12.75">
      <c r="A21" s="174" t="s">
        <v>26</v>
      </c>
      <c r="B21" s="207" t="s">
        <v>31</v>
      </c>
      <c r="C21" s="19"/>
      <c r="D21" s="19"/>
      <c r="E21" s="19"/>
      <c r="F21" s="22">
        <f>SUM(F17:F20)</f>
        <v>0</v>
      </c>
    </row>
    <row r="23" spans="2:7" ht="12.75">
      <c r="B23" s="208"/>
      <c r="F23" s="24"/>
      <c r="G23" s="185"/>
    </row>
    <row r="24" spans="1:7" s="4" customFormat="1" ht="12.75" customHeight="1">
      <c r="A24" s="175" t="s">
        <v>27</v>
      </c>
      <c r="B24" s="209" t="s">
        <v>10</v>
      </c>
      <c r="C24" s="99"/>
      <c r="D24" s="99"/>
      <c r="E24" s="100"/>
      <c r="F24" s="101"/>
      <c r="G24" s="7"/>
    </row>
    <row r="25" spans="1:6" s="7" customFormat="1" ht="12.75">
      <c r="A25" s="176"/>
      <c r="B25" s="208"/>
      <c r="C25" s="1"/>
      <c r="D25" s="1"/>
      <c r="E25" s="1"/>
      <c r="F25" s="24"/>
    </row>
    <row r="26" spans="1:6" s="7" customFormat="1" ht="69" customHeight="1">
      <c r="A26" s="14" t="s">
        <v>3</v>
      </c>
      <c r="B26" s="210" t="s">
        <v>62</v>
      </c>
      <c r="C26" s="8">
        <v>25</v>
      </c>
      <c r="D26" s="9" t="s">
        <v>0</v>
      </c>
      <c r="E26" s="16"/>
      <c r="F26" s="20">
        <f>C26*E26</f>
        <v>0</v>
      </c>
    </row>
    <row r="27" spans="1:6" ht="66.75" customHeight="1">
      <c r="A27" s="14" t="s">
        <v>13</v>
      </c>
      <c r="B27" s="211" t="s">
        <v>68</v>
      </c>
      <c r="C27" s="8">
        <v>4</v>
      </c>
      <c r="D27" s="9" t="s">
        <v>1</v>
      </c>
      <c r="E27" s="16"/>
      <c r="F27" s="20">
        <f>C27*E27</f>
        <v>0</v>
      </c>
    </row>
    <row r="28" spans="1:9" s="7" customFormat="1" ht="57.75" customHeight="1">
      <c r="A28" s="14" t="s">
        <v>8</v>
      </c>
      <c r="B28" s="211" t="s">
        <v>69</v>
      </c>
      <c r="C28" s="8">
        <v>11</v>
      </c>
      <c r="D28" s="9" t="s">
        <v>16</v>
      </c>
      <c r="E28" s="16"/>
      <c r="F28" s="212">
        <f>C28*E28</f>
        <v>0</v>
      </c>
      <c r="G28" s="400"/>
      <c r="H28" s="401"/>
      <c r="I28" s="213"/>
    </row>
    <row r="29" spans="1:7" s="206" customFormat="1" ht="12.75">
      <c r="A29" s="214"/>
      <c r="B29" s="208"/>
      <c r="C29" s="42"/>
      <c r="D29" s="42"/>
      <c r="E29" s="42"/>
      <c r="F29" s="214"/>
      <c r="G29" s="215"/>
    </row>
    <row r="30" spans="1:7" ht="12.75">
      <c r="A30" s="175" t="s">
        <v>27</v>
      </c>
      <c r="B30" s="216" t="s">
        <v>32</v>
      </c>
      <c r="C30" s="27"/>
      <c r="D30" s="27"/>
      <c r="E30" s="27"/>
      <c r="F30" s="28">
        <f>SUM(F26:F29)</f>
        <v>0</v>
      </c>
      <c r="G30" s="187"/>
    </row>
    <row r="31" spans="2:7" ht="12.75">
      <c r="B31" s="217"/>
      <c r="C31" s="45"/>
      <c r="D31" s="45"/>
      <c r="E31" s="48"/>
      <c r="F31" s="47"/>
      <c r="G31" s="186"/>
    </row>
    <row r="32" spans="1:7" s="4" customFormat="1" ht="12.75" customHeight="1">
      <c r="A32" s="3"/>
      <c r="B32" s="197"/>
      <c r="C32" s="1"/>
      <c r="D32" s="1"/>
      <c r="E32" s="1"/>
      <c r="F32" s="3"/>
      <c r="G32" s="7"/>
    </row>
    <row r="33" spans="1:7" s="7" customFormat="1" ht="12.75" customHeight="1">
      <c r="A33" s="177" t="s">
        <v>28</v>
      </c>
      <c r="B33" s="218" t="s">
        <v>6</v>
      </c>
      <c r="C33" s="116"/>
      <c r="D33" s="116"/>
      <c r="E33" s="117"/>
      <c r="F33" s="118"/>
      <c r="G33" s="6"/>
    </row>
    <row r="34" spans="1:6" s="7" customFormat="1" ht="12.75">
      <c r="A34" s="176"/>
      <c r="B34" s="197"/>
      <c r="C34" s="1"/>
      <c r="D34" s="1"/>
      <c r="E34" s="1"/>
      <c r="F34" s="3"/>
    </row>
    <row r="35" spans="1:7" s="7" customFormat="1" ht="45" customHeight="1">
      <c r="A35" s="14" t="s">
        <v>2</v>
      </c>
      <c r="B35" s="188" t="s">
        <v>97</v>
      </c>
      <c r="C35" s="13">
        <v>200</v>
      </c>
      <c r="D35" s="9" t="s">
        <v>0</v>
      </c>
      <c r="E35" s="16"/>
      <c r="F35" s="20">
        <f>C35*E35</f>
        <v>0</v>
      </c>
      <c r="G35" s="219"/>
    </row>
    <row r="36" spans="1:7" s="7" customFormat="1" ht="39.75">
      <c r="A36" s="14" t="s">
        <v>3</v>
      </c>
      <c r="B36" s="188" t="s">
        <v>99</v>
      </c>
      <c r="C36" s="13">
        <v>200</v>
      </c>
      <c r="D36" s="9" t="s">
        <v>0</v>
      </c>
      <c r="E36" s="16"/>
      <c r="F36" s="20">
        <f>C36*E36</f>
        <v>0</v>
      </c>
      <c r="G36" s="6"/>
    </row>
    <row r="37" spans="1:6" s="7" customFormat="1" ht="65.25">
      <c r="A37" s="14" t="s">
        <v>13</v>
      </c>
      <c r="B37" s="211" t="s">
        <v>98</v>
      </c>
      <c r="C37" s="8">
        <v>710</v>
      </c>
      <c r="D37" s="9" t="s">
        <v>0</v>
      </c>
      <c r="E37" s="16"/>
      <c r="F37" s="25">
        <f>C37*E37</f>
        <v>0</v>
      </c>
    </row>
    <row r="39" spans="1:7" ht="12.75">
      <c r="A39" s="177" t="s">
        <v>28</v>
      </c>
      <c r="B39" s="220" t="s">
        <v>33</v>
      </c>
      <c r="C39" s="29"/>
      <c r="D39" s="29"/>
      <c r="E39" s="29"/>
      <c r="F39" s="30">
        <f>SUM(F34:F38)</f>
        <v>0</v>
      </c>
      <c r="G39" s="186"/>
    </row>
    <row r="40" ht="12.75">
      <c r="G40" s="186"/>
    </row>
    <row r="41" spans="1:6" s="5" customFormat="1" ht="12.75">
      <c r="A41" s="3"/>
      <c r="B41" s="197"/>
      <c r="C41" s="1"/>
      <c r="D41" s="1"/>
      <c r="E41" s="1"/>
      <c r="F41" s="3"/>
    </row>
    <row r="42" spans="1:6" s="7" customFormat="1" ht="12.75" customHeight="1">
      <c r="A42" s="179" t="s">
        <v>29</v>
      </c>
      <c r="B42" s="221" t="s">
        <v>15</v>
      </c>
      <c r="C42" s="131"/>
      <c r="D42" s="131"/>
      <c r="E42" s="132"/>
      <c r="F42" s="133"/>
    </row>
    <row r="43" spans="1:6" s="7" customFormat="1" ht="12.75">
      <c r="A43" s="173"/>
      <c r="B43" s="197"/>
      <c r="C43" s="1"/>
      <c r="D43" s="1"/>
      <c r="E43" s="1"/>
      <c r="F43" s="3"/>
    </row>
    <row r="44" spans="1:6" s="12" customFormat="1" ht="32.25" customHeight="1">
      <c r="A44" s="14" t="s">
        <v>2</v>
      </c>
      <c r="B44" s="199" t="s">
        <v>70</v>
      </c>
      <c r="C44" s="8">
        <v>5</v>
      </c>
      <c r="D44" s="9" t="s">
        <v>0</v>
      </c>
      <c r="E44" s="17"/>
      <c r="F44" s="20">
        <f>C44*E44</f>
        <v>0</v>
      </c>
    </row>
    <row r="45" spans="1:6" s="12" customFormat="1" ht="56.25" customHeight="1">
      <c r="A45" s="14" t="s">
        <v>3</v>
      </c>
      <c r="B45" s="199" t="s">
        <v>71</v>
      </c>
      <c r="C45" s="8">
        <v>1</v>
      </c>
      <c r="D45" s="9" t="s">
        <v>40</v>
      </c>
      <c r="E45" s="17"/>
      <c r="F45" s="20">
        <f>C45*E45</f>
        <v>0</v>
      </c>
    </row>
    <row r="46" spans="1:6" s="7" customFormat="1" ht="41.25" customHeight="1">
      <c r="A46" s="14" t="s">
        <v>4</v>
      </c>
      <c r="B46" s="199" t="s">
        <v>72</v>
      </c>
      <c r="C46" s="8">
        <v>316</v>
      </c>
      <c r="D46" s="9" t="s">
        <v>0</v>
      </c>
      <c r="E46" s="17"/>
      <c r="F46" s="20">
        <f>C46*E46</f>
        <v>0</v>
      </c>
    </row>
    <row r="47" spans="1:6" s="7" customFormat="1" ht="28.5" customHeight="1">
      <c r="A47" s="14" t="s">
        <v>13</v>
      </c>
      <c r="B47" s="199" t="s">
        <v>73</v>
      </c>
      <c r="C47" s="8">
        <v>1</v>
      </c>
      <c r="D47" s="10" t="s">
        <v>40</v>
      </c>
      <c r="E47" s="16"/>
      <c r="F47" s="20">
        <f>C47*E47</f>
        <v>0</v>
      </c>
    </row>
    <row r="48" spans="2:6" ht="12.75">
      <c r="B48" s="222"/>
      <c r="C48" s="168"/>
      <c r="D48" s="169"/>
      <c r="E48" s="170"/>
      <c r="F48" s="171"/>
    </row>
    <row r="49" spans="1:6" ht="12.75">
      <c r="A49" s="179" t="s">
        <v>29</v>
      </c>
      <c r="B49" s="223" t="s">
        <v>34</v>
      </c>
      <c r="C49" s="31"/>
      <c r="D49" s="31"/>
      <c r="E49" s="31"/>
      <c r="F49" s="32">
        <f>SUM(F44:F48)</f>
        <v>0</v>
      </c>
    </row>
    <row r="52" spans="1:6" ht="15.75">
      <c r="A52" s="180" t="s">
        <v>11</v>
      </c>
      <c r="B52" s="224"/>
      <c r="C52" s="150"/>
      <c r="D52" s="150"/>
      <c r="E52" s="150"/>
      <c r="F52" s="33"/>
    </row>
    <row r="54" spans="1:6" s="42" customFormat="1" ht="12.75" customHeight="1">
      <c r="A54" s="189" t="s">
        <v>25</v>
      </c>
      <c r="B54" s="225" t="s">
        <v>14</v>
      </c>
      <c r="C54" s="226"/>
      <c r="D54" s="226"/>
      <c r="E54" s="226"/>
      <c r="F54" s="34">
        <f>F13</f>
        <v>0</v>
      </c>
    </row>
    <row r="55" spans="1:6" ht="12.75">
      <c r="A55" s="178"/>
      <c r="B55" s="227"/>
      <c r="C55" s="152"/>
      <c r="D55" s="152"/>
      <c r="E55" s="152"/>
      <c r="F55" s="41"/>
    </row>
    <row r="56" spans="1:6" s="42" customFormat="1" ht="10.5" customHeight="1">
      <c r="A56" s="190" t="s">
        <v>26</v>
      </c>
      <c r="B56" s="228" t="s">
        <v>5</v>
      </c>
      <c r="C56" s="154"/>
      <c r="D56" s="154"/>
      <c r="E56" s="154"/>
      <c r="F56" s="35">
        <f>F21</f>
        <v>0</v>
      </c>
    </row>
    <row r="57" spans="1:6" ht="12.75">
      <c r="A57" s="178"/>
      <c r="B57" s="227"/>
      <c r="C57" s="152"/>
      <c r="D57" s="152"/>
      <c r="E57" s="152"/>
      <c r="F57" s="41"/>
    </row>
    <row r="58" spans="1:6" s="42" customFormat="1" ht="12.75" customHeight="1">
      <c r="A58" s="191" t="s">
        <v>27</v>
      </c>
      <c r="B58" s="229" t="s">
        <v>10</v>
      </c>
      <c r="C58" s="156"/>
      <c r="D58" s="156"/>
      <c r="E58" s="156"/>
      <c r="F58" s="36">
        <f>F30</f>
        <v>0</v>
      </c>
    </row>
    <row r="59" spans="1:6" ht="12.75" customHeight="1">
      <c r="A59" s="178"/>
      <c r="B59" s="227"/>
      <c r="C59" s="152"/>
      <c r="D59" s="152"/>
      <c r="E59" s="152"/>
      <c r="F59" s="41"/>
    </row>
    <row r="60" spans="1:6" s="42" customFormat="1" ht="12" customHeight="1">
      <c r="A60" s="192" t="s">
        <v>28</v>
      </c>
      <c r="B60" s="230" t="s">
        <v>6</v>
      </c>
      <c r="C60" s="158"/>
      <c r="D60" s="158"/>
      <c r="E60" s="158"/>
      <c r="F60" s="37">
        <f>F39</f>
        <v>0</v>
      </c>
    </row>
    <row r="61" spans="1:6" s="42" customFormat="1" ht="12" customHeight="1">
      <c r="A61" s="178"/>
      <c r="B61" s="227"/>
      <c r="C61" s="152"/>
      <c r="D61" s="152"/>
      <c r="E61" s="152"/>
      <c r="F61" s="41"/>
    </row>
    <row r="62" spans="1:6" ht="12.75">
      <c r="A62" s="193" t="s">
        <v>29</v>
      </c>
      <c r="B62" s="231" t="s">
        <v>15</v>
      </c>
      <c r="C62" s="160"/>
      <c r="D62" s="160"/>
      <c r="E62" s="160"/>
      <c r="F62" s="38">
        <f>F49</f>
        <v>0</v>
      </c>
    </row>
    <row r="63" ht="15" customHeight="1">
      <c r="F63" s="24"/>
    </row>
    <row r="64" spans="1:6" ht="13.5" customHeight="1">
      <c r="A64" s="161" t="s">
        <v>12</v>
      </c>
      <c r="B64" s="232"/>
      <c r="C64" s="161"/>
      <c r="D64" s="161"/>
      <c r="E64" s="161"/>
      <c r="F64" s="40">
        <f>SUM(F53:F63)</f>
        <v>0</v>
      </c>
    </row>
    <row r="65" spans="1:6" ht="12.75">
      <c r="A65" s="163"/>
      <c r="B65" s="208"/>
      <c r="C65" s="163"/>
      <c r="D65" s="163"/>
      <c r="E65" s="163"/>
      <c r="F65" s="23"/>
    </row>
    <row r="66" spans="1:6" ht="12" customHeight="1">
      <c r="A66" s="164" t="s">
        <v>17</v>
      </c>
      <c r="C66" s="164"/>
      <c r="D66" s="164"/>
      <c r="E66" s="164"/>
      <c r="F66" s="23">
        <f>F64*0.25</f>
        <v>0</v>
      </c>
    </row>
    <row r="67" spans="1:6" ht="12.75">
      <c r="A67" s="164"/>
      <c r="C67" s="164"/>
      <c r="D67" s="164"/>
      <c r="E67" s="164"/>
      <c r="F67" s="23"/>
    </row>
    <row r="68" spans="1:6" ht="15">
      <c r="A68" s="165" t="s">
        <v>18</v>
      </c>
      <c r="B68" s="233"/>
      <c r="C68" s="165"/>
      <c r="D68" s="165"/>
      <c r="E68" s="165"/>
      <c r="F68" s="39">
        <f>SUM(F64:F67)</f>
        <v>0</v>
      </c>
    </row>
    <row r="69" spans="2:6" ht="12.75">
      <c r="B69" s="208"/>
      <c r="C69" s="2"/>
      <c r="D69" s="2"/>
      <c r="E69" s="2"/>
      <c r="F69" s="23"/>
    </row>
    <row r="70" spans="2:6" ht="12.75">
      <c r="B70" s="208"/>
      <c r="C70" s="2"/>
      <c r="D70" s="2"/>
      <c r="E70" s="2"/>
      <c r="F70" s="23"/>
    </row>
    <row r="71" spans="2:6" ht="12.75">
      <c r="B71" s="208"/>
      <c r="C71" s="2"/>
      <c r="D71" s="2"/>
      <c r="E71" s="2"/>
      <c r="F71" s="23"/>
    </row>
  </sheetData>
  <sheetProtection password="CC1A" sheet="1"/>
  <mergeCells count="4">
    <mergeCell ref="B1:E1"/>
    <mergeCell ref="B2:E2"/>
    <mergeCell ref="B4:E4"/>
    <mergeCell ref="G28:H28"/>
  </mergeCells>
  <printOptions/>
  <pageMargins left="0.7086614173228347" right="0.7086614173228347" top="0.7480314960629921" bottom="0.7480314960629921" header="0.31496062992125984" footer="0.31496062992125984"/>
  <pageSetup fitToHeight="10" horizontalDpi="600" verticalDpi="600" orientation="portrait" paperSize="9" scale="70" r:id="rId1"/>
  <rowBreaks count="2" manualBreakCount="2">
    <brk id="30" max="5" man="1"/>
    <brk id="6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88"/>
  <sheetViews>
    <sheetView showGridLines="0" zoomScaleSheetLayoutView="100" zoomScalePageLayoutView="0" workbookViewId="0" topLeftCell="A66">
      <selection activeCell="E61" sqref="E61"/>
    </sheetView>
  </sheetViews>
  <sheetFormatPr defaultColWidth="9.140625" defaultRowHeight="15"/>
  <cols>
    <col min="1" max="1" width="5.7109375" style="240" customWidth="1"/>
    <col min="2" max="2" width="53.7109375" style="241" customWidth="1"/>
    <col min="3" max="5" width="9.7109375" style="235" customWidth="1"/>
    <col min="6" max="6" width="11.7109375" style="235" customWidth="1"/>
    <col min="7" max="7" width="27.57421875" style="234" customWidth="1"/>
    <col min="8" max="8" width="29.421875" style="235" customWidth="1"/>
    <col min="9" max="16384" width="9.140625" style="235" customWidth="1"/>
  </cols>
  <sheetData>
    <row r="1" spans="1:6" ht="18">
      <c r="A1" s="402" t="s">
        <v>35</v>
      </c>
      <c r="B1" s="402"/>
      <c r="C1" s="402"/>
      <c r="D1" s="402"/>
      <c r="E1" s="402"/>
      <c r="F1" s="402"/>
    </row>
    <row r="2" spans="1:7" ht="30" customHeight="1">
      <c r="A2" s="403" t="s">
        <v>104</v>
      </c>
      <c r="B2" s="403"/>
      <c r="C2" s="403"/>
      <c r="D2" s="403"/>
      <c r="E2" s="403"/>
      <c r="F2" s="403"/>
      <c r="G2" s="236"/>
    </row>
    <row r="3" spans="1:7" ht="12.75" customHeight="1">
      <c r="A3" s="237"/>
      <c r="B3" s="237"/>
      <c r="C3" s="237"/>
      <c r="D3" s="237"/>
      <c r="E3" s="237"/>
      <c r="F3" s="237"/>
      <c r="G3" s="237"/>
    </row>
    <row r="4" spans="1:7" ht="12.75" customHeight="1">
      <c r="A4" s="237"/>
      <c r="B4" s="237"/>
      <c r="C4" s="237"/>
      <c r="D4" s="237"/>
      <c r="E4" s="237"/>
      <c r="F4" s="237"/>
      <c r="G4" s="237"/>
    </row>
    <row r="5" spans="1:7" ht="147" customHeight="1">
      <c r="A5" s="404" t="s">
        <v>105</v>
      </c>
      <c r="B5" s="405"/>
      <c r="C5" s="405"/>
      <c r="D5" s="405"/>
      <c r="E5" s="405"/>
      <c r="F5" s="405"/>
      <c r="G5" s="237"/>
    </row>
    <row r="6" spans="1:7" ht="12.75" customHeight="1">
      <c r="A6" s="237"/>
      <c r="B6" s="237"/>
      <c r="C6" s="237"/>
      <c r="D6" s="237"/>
      <c r="E6" s="237"/>
      <c r="F6" s="237"/>
      <c r="G6" s="237"/>
    </row>
    <row r="7" spans="1:7" ht="12.75" customHeight="1">
      <c r="A7" s="237"/>
      <c r="B7" s="237"/>
      <c r="C7" s="237"/>
      <c r="D7" s="237"/>
      <c r="E7" s="237"/>
      <c r="F7" s="237"/>
      <c r="G7" s="237"/>
    </row>
    <row r="8" spans="1:6" ht="31.5" customHeight="1">
      <c r="A8" s="238" t="s">
        <v>19</v>
      </c>
      <c r="B8" s="239" t="s">
        <v>20</v>
      </c>
      <c r="C8" s="239" t="s">
        <v>21</v>
      </c>
      <c r="D8" s="239" t="s">
        <v>22</v>
      </c>
      <c r="E8" s="239" t="s">
        <v>23</v>
      </c>
      <c r="F8" s="239" t="s">
        <v>24</v>
      </c>
    </row>
    <row r="9" ht="12.75">
      <c r="F9" s="240"/>
    </row>
    <row r="10" spans="1:6" ht="12.75">
      <c r="A10" s="242" t="s">
        <v>25</v>
      </c>
      <c r="B10" s="66" t="s">
        <v>14</v>
      </c>
      <c r="C10" s="67"/>
      <c r="D10" s="67"/>
      <c r="E10" s="68"/>
      <c r="F10" s="69"/>
    </row>
    <row r="12" spans="1:7" s="248" customFormat="1" ht="83.25" customHeight="1">
      <c r="A12" s="243" t="s">
        <v>2</v>
      </c>
      <c r="B12" s="244" t="s">
        <v>74</v>
      </c>
      <c r="C12" s="245">
        <v>1</v>
      </c>
      <c r="D12" s="245" t="s">
        <v>39</v>
      </c>
      <c r="E12" s="246"/>
      <c r="F12" s="247">
        <f>C12*E12</f>
        <v>0</v>
      </c>
      <c r="G12" s="234"/>
    </row>
    <row r="13" spans="1:7" s="248" customFormat="1" ht="69.75" customHeight="1">
      <c r="A13" s="243" t="s">
        <v>3</v>
      </c>
      <c r="B13" s="249" t="s">
        <v>75</v>
      </c>
      <c r="C13" s="250">
        <v>12</v>
      </c>
      <c r="D13" s="251" t="s">
        <v>0</v>
      </c>
      <c r="E13" s="246"/>
      <c r="F13" s="252">
        <f>C13*E13</f>
        <v>0</v>
      </c>
      <c r="G13" s="253"/>
    </row>
    <row r="14" spans="1:7" ht="34.5" customHeight="1">
      <c r="A14" s="254" t="s">
        <v>4</v>
      </c>
      <c r="B14" s="244" t="s">
        <v>41</v>
      </c>
      <c r="C14" s="255">
        <v>20</v>
      </c>
      <c r="D14" s="256" t="s">
        <v>0</v>
      </c>
      <c r="E14" s="246"/>
      <c r="F14" s="256">
        <f>C14*E14</f>
        <v>0</v>
      </c>
      <c r="G14" s="257"/>
    </row>
    <row r="15" spans="1:7" s="248" customFormat="1" ht="60" customHeight="1">
      <c r="A15" s="258" t="s">
        <v>13</v>
      </c>
      <c r="B15" s="259" t="s">
        <v>76</v>
      </c>
      <c r="C15" s="260">
        <v>8</v>
      </c>
      <c r="D15" s="261" t="s">
        <v>1</v>
      </c>
      <c r="E15" s="246"/>
      <c r="F15" s="262">
        <f>C15*E15</f>
        <v>0</v>
      </c>
      <c r="G15" s="263"/>
    </row>
    <row r="16" spans="1:7" s="248" customFormat="1" ht="60" customHeight="1">
      <c r="A16" s="254" t="s">
        <v>8</v>
      </c>
      <c r="B16" s="264" t="s">
        <v>77</v>
      </c>
      <c r="C16" s="265">
        <v>1</v>
      </c>
      <c r="D16" s="266" t="s">
        <v>39</v>
      </c>
      <c r="E16" s="246"/>
      <c r="F16" s="267">
        <f>C16*E16</f>
        <v>0</v>
      </c>
      <c r="G16" s="268"/>
    </row>
    <row r="17" ht="12.75">
      <c r="G17" s="181"/>
    </row>
    <row r="18" spans="1:6" ht="12.75">
      <c r="A18" s="242" t="s">
        <v>25</v>
      </c>
      <c r="B18" s="406" t="s">
        <v>30</v>
      </c>
      <c r="C18" s="406"/>
      <c r="D18" s="406"/>
      <c r="E18" s="406"/>
      <c r="F18" s="269">
        <f>SUM(F12:F17)</f>
        <v>0</v>
      </c>
    </row>
    <row r="20" spans="1:7" s="271" customFormat="1" ht="12.75">
      <c r="A20" s="240"/>
      <c r="B20" s="241"/>
      <c r="C20" s="235"/>
      <c r="D20" s="235"/>
      <c r="E20" s="235"/>
      <c r="F20" s="235"/>
      <c r="G20" s="270"/>
    </row>
    <row r="21" spans="1:7" s="273" customFormat="1" ht="12.75">
      <c r="A21" s="272" t="s">
        <v>26</v>
      </c>
      <c r="B21" s="78" t="s">
        <v>5</v>
      </c>
      <c r="C21" s="79"/>
      <c r="D21" s="79"/>
      <c r="E21" s="80"/>
      <c r="F21" s="81"/>
      <c r="G21" s="263"/>
    </row>
    <row r="22" spans="1:7" s="273" customFormat="1" ht="12.75">
      <c r="A22" s="274"/>
      <c r="B22" s="241"/>
      <c r="C22" s="235"/>
      <c r="D22" s="235"/>
      <c r="E22" s="235"/>
      <c r="F22" s="235"/>
      <c r="G22" s="263"/>
    </row>
    <row r="23" spans="1:7" s="273" customFormat="1" ht="30" customHeight="1">
      <c r="A23" s="275" t="s">
        <v>2</v>
      </c>
      <c r="B23" s="244" t="s">
        <v>48</v>
      </c>
      <c r="C23" s="255">
        <v>20</v>
      </c>
      <c r="D23" s="256" t="s">
        <v>0</v>
      </c>
      <c r="E23" s="276"/>
      <c r="F23" s="256">
        <f>C23*E23</f>
        <v>0</v>
      </c>
      <c r="G23" s="263"/>
    </row>
    <row r="24" spans="1:7" ht="67.5" customHeight="1">
      <c r="A24" s="275" t="s">
        <v>3</v>
      </c>
      <c r="B24" s="244" t="s">
        <v>78</v>
      </c>
      <c r="C24" s="255">
        <v>25</v>
      </c>
      <c r="D24" s="245" t="s">
        <v>50</v>
      </c>
      <c r="E24" s="276"/>
      <c r="F24" s="256">
        <f>C24*E24</f>
        <v>0</v>
      </c>
      <c r="G24" s="277"/>
    </row>
    <row r="25" spans="1:7" ht="67.5" customHeight="1">
      <c r="A25" s="275" t="s">
        <v>4</v>
      </c>
      <c r="B25" s="244" t="s">
        <v>79</v>
      </c>
      <c r="C25" s="255">
        <v>1</v>
      </c>
      <c r="D25" s="256" t="s">
        <v>0</v>
      </c>
      <c r="E25" s="276"/>
      <c r="F25" s="256">
        <f>C25*E25</f>
        <v>0</v>
      </c>
      <c r="G25" s="277"/>
    </row>
    <row r="26" spans="1:7" ht="67.5" customHeight="1">
      <c r="A26" s="275" t="s">
        <v>13</v>
      </c>
      <c r="B26" s="244" t="s">
        <v>80</v>
      </c>
      <c r="C26" s="250">
        <v>5</v>
      </c>
      <c r="D26" s="278" t="s">
        <v>0</v>
      </c>
      <c r="E26" s="276"/>
      <c r="F26" s="278">
        <f>C26*E26</f>
        <v>0</v>
      </c>
      <c r="G26" s="277"/>
    </row>
    <row r="27" spans="1:7" ht="12.75" customHeight="1">
      <c r="A27" s="279"/>
      <c r="B27" s="280"/>
      <c r="C27" s="281"/>
      <c r="D27" s="282"/>
      <c r="E27" s="283"/>
      <c r="F27" s="284"/>
      <c r="G27" s="285"/>
    </row>
    <row r="28" spans="1:6" ht="12.75">
      <c r="A28" s="272" t="s">
        <v>26</v>
      </c>
      <c r="B28" s="286" t="s">
        <v>31</v>
      </c>
      <c r="C28" s="287"/>
      <c r="D28" s="287"/>
      <c r="E28" s="287"/>
      <c r="F28" s="288">
        <f>SUM(F23:F27)</f>
        <v>0</v>
      </c>
    </row>
    <row r="29" spans="1:7" s="248" customFormat="1" ht="12.75">
      <c r="A29" s="240"/>
      <c r="B29" s="241"/>
      <c r="C29" s="235"/>
      <c r="D29" s="235"/>
      <c r="E29" s="235"/>
      <c r="F29" s="235"/>
      <c r="G29" s="289"/>
    </row>
    <row r="30" spans="1:7" s="248" customFormat="1" ht="12.75">
      <c r="A30" s="240"/>
      <c r="B30" s="290"/>
      <c r="C30" s="235"/>
      <c r="D30" s="235"/>
      <c r="E30" s="235"/>
      <c r="F30" s="291"/>
      <c r="G30" s="289"/>
    </row>
    <row r="31" spans="1:7" s="248" customFormat="1" ht="12.75">
      <c r="A31" s="292" t="s">
        <v>27</v>
      </c>
      <c r="B31" s="98" t="s">
        <v>10</v>
      </c>
      <c r="C31" s="99"/>
      <c r="D31" s="99"/>
      <c r="E31" s="100"/>
      <c r="F31" s="101"/>
      <c r="G31" s="289"/>
    </row>
    <row r="32" spans="1:7" s="248" customFormat="1" ht="12.75">
      <c r="A32" s="293"/>
      <c r="B32" s="102"/>
      <c r="C32" s="103"/>
      <c r="D32" s="103"/>
      <c r="E32" s="104"/>
      <c r="F32" s="105"/>
      <c r="G32" s="289"/>
    </row>
    <row r="33" spans="1:7" s="248" customFormat="1" ht="15" customHeight="1">
      <c r="A33" s="293"/>
      <c r="B33" s="407" t="s">
        <v>81</v>
      </c>
      <c r="C33" s="408"/>
      <c r="D33" s="408"/>
      <c r="E33" s="408"/>
      <c r="F33" s="408"/>
      <c r="G33" s="289"/>
    </row>
    <row r="34" spans="1:7" s="248" customFormat="1" ht="27.75" customHeight="1">
      <c r="A34" s="293"/>
      <c r="B34" s="408"/>
      <c r="C34" s="408"/>
      <c r="D34" s="408"/>
      <c r="E34" s="408"/>
      <c r="F34" s="408"/>
      <c r="G34" s="294"/>
    </row>
    <row r="35" spans="1:7" s="248" customFormat="1" ht="12.75">
      <c r="A35" s="295"/>
      <c r="B35" s="290"/>
      <c r="C35" s="235"/>
      <c r="D35" s="235"/>
      <c r="E35" s="235"/>
      <c r="F35" s="291"/>
      <c r="G35" s="289"/>
    </row>
    <row r="36" spans="1:6" ht="84.75" customHeight="1">
      <c r="A36" s="254" t="s">
        <v>2</v>
      </c>
      <c r="B36" s="296" t="s">
        <v>82</v>
      </c>
      <c r="C36" s="255">
        <v>15</v>
      </c>
      <c r="D36" s="245" t="s">
        <v>0</v>
      </c>
      <c r="E36" s="246"/>
      <c r="F36" s="247">
        <f>C36*E36</f>
        <v>0</v>
      </c>
    </row>
    <row r="37" spans="1:7" ht="48.75" customHeight="1">
      <c r="A37" s="254" t="s">
        <v>3</v>
      </c>
      <c r="B37" s="296" t="s">
        <v>83</v>
      </c>
      <c r="C37" s="85">
        <v>13</v>
      </c>
      <c r="D37" s="86" t="s">
        <v>50</v>
      </c>
      <c r="E37" s="246"/>
      <c r="F37" s="142">
        <f>C37*E37</f>
        <v>0</v>
      </c>
      <c r="G37" s="182"/>
    </row>
    <row r="38" ht="12.75">
      <c r="G38" s="182"/>
    </row>
    <row r="39" spans="1:7" s="300" customFormat="1" ht="12.75" customHeight="1">
      <c r="A39" s="292" t="s">
        <v>27</v>
      </c>
      <c r="B39" s="353" t="s">
        <v>32</v>
      </c>
      <c r="C39" s="297"/>
      <c r="D39" s="297"/>
      <c r="E39" s="297"/>
      <c r="F39" s="298">
        <f>SUM(F36:F38)</f>
        <v>0</v>
      </c>
      <c r="G39" s="299"/>
    </row>
    <row r="40" spans="1:7" s="248" customFormat="1" ht="12.75">
      <c r="A40" s="240"/>
      <c r="B40" s="241"/>
      <c r="C40" s="235"/>
      <c r="D40" s="235"/>
      <c r="E40" s="235"/>
      <c r="F40" s="235"/>
      <c r="G40" s="289"/>
    </row>
    <row r="41" spans="1:8" s="248" customFormat="1" ht="12.75">
      <c r="A41" s="240"/>
      <c r="B41" s="241"/>
      <c r="C41" s="235"/>
      <c r="D41" s="235"/>
      <c r="E41" s="235"/>
      <c r="F41" s="235"/>
      <c r="G41" s="289"/>
      <c r="H41" s="301"/>
    </row>
    <row r="42" spans="1:8" s="248" customFormat="1" ht="12.75">
      <c r="A42" s="302" t="s">
        <v>28</v>
      </c>
      <c r="B42" s="115" t="s">
        <v>6</v>
      </c>
      <c r="C42" s="116"/>
      <c r="D42" s="116"/>
      <c r="E42" s="117"/>
      <c r="F42" s="118"/>
      <c r="G42" s="289"/>
      <c r="H42" s="301"/>
    </row>
    <row r="43" spans="1:8" s="248" customFormat="1" ht="12.75">
      <c r="A43" s="293"/>
      <c r="B43" s="102"/>
      <c r="C43" s="103"/>
      <c r="D43" s="103"/>
      <c r="E43" s="104"/>
      <c r="F43" s="105"/>
      <c r="G43" s="289"/>
      <c r="H43" s="301"/>
    </row>
    <row r="44" spans="1:8" s="248" customFormat="1" ht="15">
      <c r="A44" s="409" t="s">
        <v>38</v>
      </c>
      <c r="B44" s="409"/>
      <c r="C44" s="409"/>
      <c r="D44" s="409"/>
      <c r="E44" s="409"/>
      <c r="F44" s="409"/>
      <c r="G44" s="303"/>
      <c r="H44" s="301"/>
    </row>
    <row r="45" spans="1:8" s="248" customFormat="1" ht="12.75">
      <c r="A45" s="295"/>
      <c r="B45" s="241"/>
      <c r="C45" s="235"/>
      <c r="D45" s="235"/>
      <c r="E45" s="235"/>
      <c r="F45" s="235"/>
      <c r="G45" s="289"/>
      <c r="H45" s="301"/>
    </row>
    <row r="46" spans="1:8" ht="30">
      <c r="A46" s="243" t="s">
        <v>2</v>
      </c>
      <c r="B46" s="264" t="s">
        <v>84</v>
      </c>
      <c r="C46" s="255">
        <v>273</v>
      </c>
      <c r="D46" s="245" t="s">
        <v>0</v>
      </c>
      <c r="E46" s="246"/>
      <c r="F46" s="247">
        <f aca="true" t="shared" si="0" ref="F46:F52">C46*E46</f>
        <v>0</v>
      </c>
      <c r="G46" s="304"/>
      <c r="H46" s="301"/>
    </row>
    <row r="47" spans="1:8" ht="30">
      <c r="A47" s="243" t="s">
        <v>3</v>
      </c>
      <c r="B47" s="264" t="s">
        <v>63</v>
      </c>
      <c r="C47" s="255">
        <v>273</v>
      </c>
      <c r="D47" s="245" t="s">
        <v>0</v>
      </c>
      <c r="E47" s="246"/>
      <c r="F47" s="247">
        <f t="shared" si="0"/>
        <v>0</v>
      </c>
      <c r="G47" s="304"/>
      <c r="H47" s="301"/>
    </row>
    <row r="48" spans="1:8" ht="39.75">
      <c r="A48" s="243" t="s">
        <v>4</v>
      </c>
      <c r="B48" s="305" t="s">
        <v>85</v>
      </c>
      <c r="C48" s="255">
        <v>273</v>
      </c>
      <c r="D48" s="245" t="s">
        <v>0</v>
      </c>
      <c r="E48" s="246"/>
      <c r="F48" s="247">
        <f t="shared" si="0"/>
        <v>0</v>
      </c>
      <c r="G48" s="304"/>
      <c r="H48" s="301"/>
    </row>
    <row r="49" spans="1:8" ht="61.5" customHeight="1">
      <c r="A49" s="243" t="s">
        <v>13</v>
      </c>
      <c r="B49" s="305" t="s">
        <v>86</v>
      </c>
      <c r="C49" s="255">
        <v>177</v>
      </c>
      <c r="D49" s="245" t="s">
        <v>0</v>
      </c>
      <c r="E49" s="246"/>
      <c r="F49" s="262">
        <f t="shared" si="0"/>
        <v>0</v>
      </c>
      <c r="G49" s="304"/>
      <c r="H49" s="301"/>
    </row>
    <row r="50" spans="1:8" ht="58.5" customHeight="1">
      <c r="A50" s="254" t="s">
        <v>8</v>
      </c>
      <c r="B50" s="305" t="s">
        <v>87</v>
      </c>
      <c r="C50" s="255">
        <v>123</v>
      </c>
      <c r="D50" s="245" t="s">
        <v>0</v>
      </c>
      <c r="E50" s="246"/>
      <c r="F50" s="306">
        <f t="shared" si="0"/>
        <v>0</v>
      </c>
      <c r="G50" s="304"/>
      <c r="H50" s="307"/>
    </row>
    <row r="51" spans="1:8" ht="45" customHeight="1">
      <c r="A51" s="254" t="s">
        <v>7</v>
      </c>
      <c r="B51" s="305" t="s">
        <v>88</v>
      </c>
      <c r="C51" s="255">
        <v>20</v>
      </c>
      <c r="D51" s="86" t="s">
        <v>16</v>
      </c>
      <c r="E51" s="246"/>
      <c r="F51" s="306">
        <f t="shared" si="0"/>
        <v>0</v>
      </c>
      <c r="G51" s="304"/>
      <c r="H51" s="281"/>
    </row>
    <row r="52" spans="1:8" ht="47.25" customHeight="1">
      <c r="A52" s="254" t="s">
        <v>9</v>
      </c>
      <c r="B52" s="305" t="s">
        <v>89</v>
      </c>
      <c r="C52" s="255">
        <v>8</v>
      </c>
      <c r="D52" s="86" t="s">
        <v>16</v>
      </c>
      <c r="E52" s="246"/>
      <c r="F52" s="306">
        <f t="shared" si="0"/>
        <v>0</v>
      </c>
      <c r="G52" s="304"/>
      <c r="H52" s="281"/>
    </row>
    <row r="53" spans="1:7" s="248" customFormat="1" ht="15">
      <c r="A53" s="240"/>
      <c r="B53" s="241"/>
      <c r="C53" s="235"/>
      <c r="D53" s="235"/>
      <c r="E53" s="235"/>
      <c r="F53" s="235"/>
      <c r="G53" s="304"/>
    </row>
    <row r="54" spans="1:7" s="248" customFormat="1" ht="12.75">
      <c r="A54" s="302" t="s">
        <v>28</v>
      </c>
      <c r="B54" s="308" t="s">
        <v>33</v>
      </c>
      <c r="C54" s="309"/>
      <c r="D54" s="309"/>
      <c r="E54" s="309"/>
      <c r="F54" s="310">
        <f>SUM(F46:F53)</f>
        <v>0</v>
      </c>
      <c r="G54" s="289"/>
    </row>
    <row r="55" spans="1:7" s="248" customFormat="1" ht="12.75">
      <c r="A55" s="240"/>
      <c r="B55" s="290"/>
      <c r="C55" s="235"/>
      <c r="D55" s="235"/>
      <c r="E55" s="235"/>
      <c r="F55" s="291"/>
      <c r="G55" s="289"/>
    </row>
    <row r="56" spans="1:7" s="312" customFormat="1" ht="12.75">
      <c r="A56" s="240"/>
      <c r="B56" s="241"/>
      <c r="C56" s="235"/>
      <c r="D56" s="235"/>
      <c r="E56" s="235"/>
      <c r="F56" s="235"/>
      <c r="G56" s="311"/>
    </row>
    <row r="57" spans="1:7" s="273" customFormat="1" ht="12.75" customHeight="1">
      <c r="A57" s="313" t="s">
        <v>90</v>
      </c>
      <c r="B57" s="130" t="s">
        <v>15</v>
      </c>
      <c r="C57" s="131"/>
      <c r="D57" s="131"/>
      <c r="E57" s="132"/>
      <c r="F57" s="133"/>
      <c r="G57" s="263"/>
    </row>
    <row r="58" spans="1:7" s="312" customFormat="1" ht="12.75">
      <c r="A58" s="274"/>
      <c r="B58" s="241"/>
      <c r="C58" s="235"/>
      <c r="D58" s="235"/>
      <c r="E58" s="235"/>
      <c r="F58" s="235"/>
      <c r="G58" s="311"/>
    </row>
    <row r="59" spans="1:7" ht="51">
      <c r="A59" s="254" t="s">
        <v>2</v>
      </c>
      <c r="B59" s="314" t="s">
        <v>91</v>
      </c>
      <c r="C59" s="255">
        <v>8</v>
      </c>
      <c r="D59" s="256" t="s">
        <v>1</v>
      </c>
      <c r="E59" s="246"/>
      <c r="F59" s="247">
        <f>C59*E59</f>
        <v>0</v>
      </c>
      <c r="G59" s="257"/>
    </row>
    <row r="60" spans="1:7" ht="63.75">
      <c r="A60" s="254" t="s">
        <v>3</v>
      </c>
      <c r="B60" s="244" t="s">
        <v>92</v>
      </c>
      <c r="C60" s="245">
        <v>1</v>
      </c>
      <c r="D60" s="245" t="s">
        <v>39</v>
      </c>
      <c r="E60" s="246"/>
      <c r="F60" s="247">
        <f>C60*E60</f>
        <v>0</v>
      </c>
      <c r="G60" s="315"/>
    </row>
    <row r="61" spans="1:7" ht="34.5" customHeight="1">
      <c r="A61" s="254" t="s">
        <v>4</v>
      </c>
      <c r="B61" s="316" t="s">
        <v>93</v>
      </c>
      <c r="C61" s="265">
        <v>1</v>
      </c>
      <c r="D61" s="265" t="s">
        <v>94</v>
      </c>
      <c r="E61" s="317"/>
      <c r="F61" s="267">
        <f>C61*E61</f>
        <v>0</v>
      </c>
      <c r="G61" s="315"/>
    </row>
    <row r="62" spans="1:7" ht="15">
      <c r="A62" s="318"/>
      <c r="B62" s="280"/>
      <c r="C62" s="168"/>
      <c r="D62" s="169"/>
      <c r="E62" s="170"/>
      <c r="F62" s="169"/>
      <c r="G62" s="319"/>
    </row>
    <row r="63" spans="1:6" ht="12.75">
      <c r="A63" s="320" t="s">
        <v>29</v>
      </c>
      <c r="B63" s="321" t="s">
        <v>34</v>
      </c>
      <c r="C63" s="322"/>
      <c r="D63" s="322"/>
      <c r="E63" s="322"/>
      <c r="F63" s="323">
        <f>SUM(F59:F61)</f>
        <v>0</v>
      </c>
    </row>
    <row r="64" spans="2:6" ht="15" customHeight="1">
      <c r="B64" s="290"/>
      <c r="C64" s="324"/>
      <c r="D64" s="324"/>
      <c r="E64" s="324"/>
      <c r="F64" s="325"/>
    </row>
    <row r="65" spans="1:7" s="327" customFormat="1" ht="15" customHeight="1">
      <c r="A65" s="240"/>
      <c r="B65" s="241"/>
      <c r="C65" s="235"/>
      <c r="D65" s="235"/>
      <c r="E65" s="235"/>
      <c r="F65" s="235"/>
      <c r="G65" s="326"/>
    </row>
    <row r="66" spans="1:6" ht="15" customHeight="1">
      <c r="A66" s="328" t="s">
        <v>11</v>
      </c>
      <c r="B66" s="329"/>
      <c r="C66" s="330"/>
      <c r="D66" s="330"/>
      <c r="E66" s="330"/>
      <c r="F66" s="331"/>
    </row>
    <row r="67" spans="1:7" s="327" customFormat="1" ht="15" customHeight="1">
      <c r="A67" s="240"/>
      <c r="B67" s="241"/>
      <c r="C67" s="235"/>
      <c r="D67" s="235"/>
      <c r="E67" s="235"/>
      <c r="F67" s="240"/>
      <c r="G67" s="326"/>
    </row>
    <row r="68" spans="1:6" ht="15" customHeight="1">
      <c r="A68" s="332" t="s">
        <v>25</v>
      </c>
      <c r="B68" s="412" t="s">
        <v>14</v>
      </c>
      <c r="C68" s="412"/>
      <c r="D68" s="412"/>
      <c r="E68" s="412"/>
      <c r="F68" s="333">
        <f>F18</f>
        <v>0</v>
      </c>
    </row>
    <row r="69" spans="1:7" s="327" customFormat="1" ht="15" customHeight="1">
      <c r="A69" s="334"/>
      <c r="B69" s="102"/>
      <c r="C69" s="102"/>
      <c r="D69" s="102"/>
      <c r="E69" s="102"/>
      <c r="F69" s="335"/>
      <c r="G69" s="326"/>
    </row>
    <row r="70" spans="1:6" ht="15" customHeight="1">
      <c r="A70" s="336" t="s">
        <v>26</v>
      </c>
      <c r="B70" s="413" t="s">
        <v>5</v>
      </c>
      <c r="C70" s="413"/>
      <c r="D70" s="413"/>
      <c r="E70" s="413"/>
      <c r="F70" s="337">
        <f>F28</f>
        <v>0</v>
      </c>
    </row>
    <row r="71" spans="1:7" s="327" customFormat="1" ht="15" customHeight="1">
      <c r="A71" s="334"/>
      <c r="B71" s="102"/>
      <c r="C71" s="102"/>
      <c r="D71" s="102"/>
      <c r="E71" s="102"/>
      <c r="F71" s="335"/>
      <c r="G71" s="326"/>
    </row>
    <row r="72" spans="1:6" ht="15" customHeight="1">
      <c r="A72" s="338" t="s">
        <v>27</v>
      </c>
      <c r="B72" s="414" t="s">
        <v>10</v>
      </c>
      <c r="C72" s="414"/>
      <c r="D72" s="414"/>
      <c r="E72" s="414"/>
      <c r="F72" s="339">
        <f>F39</f>
        <v>0</v>
      </c>
    </row>
    <row r="73" spans="1:6" ht="15" customHeight="1">
      <c r="A73" s="334"/>
      <c r="B73" s="102"/>
      <c r="C73" s="102"/>
      <c r="D73" s="102"/>
      <c r="E73" s="102"/>
      <c r="F73" s="335"/>
    </row>
    <row r="74" spans="1:8" s="234" customFormat="1" ht="15" customHeight="1">
      <c r="A74" s="340" t="s">
        <v>28</v>
      </c>
      <c r="B74" s="415" t="s">
        <v>6</v>
      </c>
      <c r="C74" s="415"/>
      <c r="D74" s="415"/>
      <c r="E74" s="415"/>
      <c r="F74" s="341">
        <f>F54</f>
        <v>0</v>
      </c>
      <c r="H74" s="235"/>
    </row>
    <row r="75" spans="1:8" s="234" customFormat="1" ht="15" customHeight="1">
      <c r="A75" s="334"/>
      <c r="B75" s="102"/>
      <c r="C75" s="102"/>
      <c r="D75" s="102"/>
      <c r="E75" s="102"/>
      <c r="F75" s="335"/>
      <c r="H75" s="235"/>
    </row>
    <row r="76" spans="1:8" s="234" customFormat="1" ht="15" customHeight="1">
      <c r="A76" s="342" t="s">
        <v>29</v>
      </c>
      <c r="B76" s="416" t="s">
        <v>15</v>
      </c>
      <c r="C76" s="416"/>
      <c r="D76" s="416"/>
      <c r="E76" s="416"/>
      <c r="F76" s="343">
        <f>F63</f>
        <v>0</v>
      </c>
      <c r="H76" s="235"/>
    </row>
    <row r="77" spans="1:8" s="234" customFormat="1" ht="12.75">
      <c r="A77" s="240"/>
      <c r="B77" s="241"/>
      <c r="C77" s="235"/>
      <c r="D77" s="235"/>
      <c r="E77" s="235"/>
      <c r="F77" s="344"/>
      <c r="H77" s="235"/>
    </row>
    <row r="78" spans="1:8" s="234" customFormat="1" ht="12.75">
      <c r="A78" s="417" t="s">
        <v>12</v>
      </c>
      <c r="B78" s="417"/>
      <c r="C78" s="417"/>
      <c r="D78" s="417"/>
      <c r="E78" s="417"/>
      <c r="F78" s="345">
        <f>SUM(F67:F77)</f>
        <v>0</v>
      </c>
      <c r="H78" s="235"/>
    </row>
    <row r="79" spans="1:8" s="234" customFormat="1" ht="12.75">
      <c r="A79" s="346"/>
      <c r="B79" s="290"/>
      <c r="C79" s="347"/>
      <c r="D79" s="347"/>
      <c r="E79" s="347"/>
      <c r="F79" s="348"/>
      <c r="H79" s="235"/>
    </row>
    <row r="80" spans="1:8" s="234" customFormat="1" ht="12.75">
      <c r="A80" s="410" t="s">
        <v>17</v>
      </c>
      <c r="B80" s="410"/>
      <c r="C80" s="410"/>
      <c r="D80" s="410"/>
      <c r="E80" s="410"/>
      <c r="F80" s="348">
        <f>F78*0.25</f>
        <v>0</v>
      </c>
      <c r="H80" s="235"/>
    </row>
    <row r="81" spans="1:8" s="234" customFormat="1" ht="12.75">
      <c r="A81" s="240"/>
      <c r="B81" s="241"/>
      <c r="C81" s="349"/>
      <c r="D81" s="349"/>
      <c r="E81" s="349"/>
      <c r="F81" s="348"/>
      <c r="H81" s="235"/>
    </row>
    <row r="82" spans="1:8" s="234" customFormat="1" ht="15">
      <c r="A82" s="411" t="s">
        <v>18</v>
      </c>
      <c r="B82" s="411"/>
      <c r="C82" s="411"/>
      <c r="D82" s="411"/>
      <c r="E82" s="411"/>
      <c r="F82" s="350">
        <f>F78*1.25</f>
        <v>0</v>
      </c>
      <c r="H82" s="235"/>
    </row>
    <row r="86" spans="1:8" s="234" customFormat="1" ht="12.75">
      <c r="A86" s="240"/>
      <c r="B86" s="290"/>
      <c r="C86" s="324"/>
      <c r="D86" s="324"/>
      <c r="E86" s="324"/>
      <c r="F86" s="325"/>
      <c r="H86" s="235"/>
    </row>
    <row r="87" spans="1:8" s="234" customFormat="1" ht="12.75">
      <c r="A87" s="240"/>
      <c r="B87" s="290"/>
      <c r="C87" s="324"/>
      <c r="D87" s="324"/>
      <c r="E87" s="324"/>
      <c r="F87" s="325"/>
      <c r="H87" s="235"/>
    </row>
    <row r="88" spans="1:8" s="234" customFormat="1" ht="12.75">
      <c r="A88" s="240"/>
      <c r="B88" s="290"/>
      <c r="C88" s="324"/>
      <c r="D88" s="324"/>
      <c r="E88" s="324"/>
      <c r="F88" s="325"/>
      <c r="H88" s="235"/>
    </row>
  </sheetData>
  <sheetProtection password="CC1A" sheet="1"/>
  <mergeCells count="14">
    <mergeCell ref="A80:E80"/>
    <mergeCell ref="A82:E82"/>
    <mergeCell ref="B68:E68"/>
    <mergeCell ref="B70:E70"/>
    <mergeCell ref="B72:E72"/>
    <mergeCell ref="B74:E74"/>
    <mergeCell ref="B76:E76"/>
    <mergeCell ref="A78:E78"/>
    <mergeCell ref="A1:F1"/>
    <mergeCell ref="A2:F2"/>
    <mergeCell ref="A5:F5"/>
    <mergeCell ref="B18:E18"/>
    <mergeCell ref="B33:F34"/>
    <mergeCell ref="A44:F4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5" r:id="rId1"/>
  <rowBreaks count="2" manualBreakCount="2">
    <brk id="29" max="5" man="1"/>
    <brk id="6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Vukusic_Marko</dc:creator>
  <cp:keywords/>
  <dc:description/>
  <cp:lastModifiedBy>Ibriks Goran</cp:lastModifiedBy>
  <cp:lastPrinted>2018-06-15T15:08:51Z</cp:lastPrinted>
  <dcterms:created xsi:type="dcterms:W3CDTF">2015-03-27T11:40:07Z</dcterms:created>
  <dcterms:modified xsi:type="dcterms:W3CDTF">2018-06-27T07:40:50Z</dcterms:modified>
  <cp:category/>
  <cp:version/>
  <cp:contentType/>
  <cp:contentStatus/>
</cp:coreProperties>
</file>