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685" yWindow="0" windowWidth="14010" windowHeight="12765" activeTab="2"/>
  </bookViews>
  <sheets>
    <sheet name="Troskovnik_prizemlje" sheetId="1" r:id="rId1"/>
    <sheet name="Troskovnik_1 kat" sheetId="2" r:id="rId2"/>
    <sheet name="Troskovnik_2 kat" sheetId="3" r:id="rId3"/>
    <sheet name="Rekapitulacija_sveukupno" sheetId="4" r:id="rId4"/>
  </sheets>
  <definedNames>
    <definedName name="_xlnm.Print_Area" localSheetId="3">'Rekapitulacija_sveukupno'!$A$1:$F$30</definedName>
    <definedName name="_xlnm.Print_Area" localSheetId="1">'Troskovnik_1 kat'!$A$1:$F$127</definedName>
    <definedName name="_xlnm.Print_Area" localSheetId="2">'Troskovnik_2 kat'!$A$1:$F$126</definedName>
    <definedName name="_xlnm.Print_Area" localSheetId="0">'Troskovnik_prizemlje'!$A$1:$F$122</definedName>
  </definedNames>
  <calcPr fullCalcOnLoad="1" fullPrecision="0"/>
</workbook>
</file>

<file path=xl/sharedStrings.xml><?xml version="1.0" encoding="utf-8"?>
<sst xmlns="http://schemas.openxmlformats.org/spreadsheetml/2006/main" count="472" uniqueCount="132">
  <si>
    <t>m</t>
  </si>
  <si>
    <r>
      <t>m</t>
    </r>
    <r>
      <rPr>
        <vertAlign val="superscript"/>
        <sz val="10"/>
        <rFont val="Arial"/>
        <family val="2"/>
      </rPr>
      <t>2</t>
    </r>
  </si>
  <si>
    <t>kom</t>
  </si>
  <si>
    <t>ZIDARSKI RADOVI</t>
  </si>
  <si>
    <t>LIČILAČKI RADOVI</t>
  </si>
  <si>
    <t>KERAMIČARSKI RADOVI</t>
  </si>
  <si>
    <t>REKAPITULACIJA</t>
  </si>
  <si>
    <t>UKUPNO</t>
  </si>
  <si>
    <t>RUŠENJA I DEMONTAŽE</t>
  </si>
  <si>
    <t>SANITARNA OPREMA</t>
  </si>
  <si>
    <t>INSTALATERSKI RADOVI</t>
  </si>
  <si>
    <t>OSTALI RADOVI</t>
  </si>
  <si>
    <t>m'</t>
  </si>
  <si>
    <t>PDV 25%</t>
  </si>
  <si>
    <t>SVEUKUPNO</t>
  </si>
  <si>
    <t>I.</t>
  </si>
  <si>
    <t>II.</t>
  </si>
  <si>
    <t>III.</t>
  </si>
  <si>
    <t>IV.</t>
  </si>
  <si>
    <t>V.</t>
  </si>
  <si>
    <t>VI.</t>
  </si>
  <si>
    <t>VII.</t>
  </si>
  <si>
    <t>BROJ</t>
  </si>
  <si>
    <t>OPIS</t>
  </si>
  <si>
    <t>JEDINICA MJERE</t>
  </si>
  <si>
    <t>KOLIČINA</t>
  </si>
  <si>
    <t>JEDINIČNA CIJENA</t>
  </si>
  <si>
    <t>UKUPNA CIJENA</t>
  </si>
  <si>
    <t>TROŠKOVNIK RADOVA</t>
  </si>
  <si>
    <t>RUŠENJA I DEMONTAŽE UKUPNO:</t>
  </si>
  <si>
    <t>ZIDARSKI RADOVI UKUPNO:</t>
  </si>
  <si>
    <t>INSTALATERSKI RADOVI UKUPNO:</t>
  </si>
  <si>
    <t>KERAMIČARSKI RADOVI UKUPNO:</t>
  </si>
  <si>
    <t>SANITARNA OPREMA UKUPNO:</t>
  </si>
  <si>
    <t>LIČILAČKI RADOVI UKUPNO:</t>
  </si>
  <si>
    <t>OSTALI RADOVI UKUPNO:</t>
  </si>
  <si>
    <t>Demontaža vodovodnih starih cijevi svih profila.
Obračun po m'.</t>
  </si>
  <si>
    <t>Postava komplet PVC top-sifona na postojećoj odvodnoj instalaciji u toku izvođenja radova. 
Obračun po komadu.</t>
  </si>
  <si>
    <t>Dobava i montaža vodokotlića sa novim kutnim ventilom, te novom tlačnom i ispirnom cijevi. 
Obračun po komadu.</t>
  </si>
  <si>
    <t>Dobava i postava PVC kutnih lajsni svih presjeka u prostoru tuševa. U cijenu uključen sav potreban rad i materijal.
Obračun po m'.</t>
  </si>
  <si>
    <t>Montaža nove VODOINSTALACIJE PPR cijevima FI 1/2" propisno izoliranih sa utroškom SVIH potrebnih fazonskih komada.
Obračun po m'.</t>
  </si>
  <si>
    <t>Montaža nove VODOINSTALACIJE PPR cijevima FI 3/4" propisno izoliranih sa utroškom SVIH potrebnih fazonskih komada.
Obračun po m'.</t>
  </si>
  <si>
    <t>Izrada odvodne instalacije PVC cijevima komplet sa potrebnim fazonskim komadima FI 50mm.
Obračun po m'.</t>
  </si>
  <si>
    <t>Izrada odvodne instalacije PVC cijevima komplet sa potrebnim fazonskim komadima FI 110mm.
Obračun po m'.</t>
  </si>
  <si>
    <t>Zatvaranje i otvaranje gl.ventila vode u objektu. 
Obračun po komadu.</t>
  </si>
  <si>
    <t>Izmjena propusnog ventila na postojećoj instalaciji FI 1/2" sa poniklovanom kapom i kućištem.
Obračun po komadu.</t>
  </si>
  <si>
    <t>Izrada šliceva veličine do 15x15cm neovisno o vrsti zida. Šlic je prosječne širine cca 10 cm. Jedinična cijena uključuje sav potreban rad i materijal za izvođenje svih faza radova. 
Obračun po m' površine.</t>
  </si>
  <si>
    <t>Probijanje otvora 30x30 cm, neovisno o vrsti zida (za ugradbu instalacija).  Debljina zida do 38 cm.
Obračun po komadu.</t>
  </si>
  <si>
    <t>Zatvaranje šliceva nakon postave novih instalacija. Radove izvesti na načina da se isti obrade produžnom žbukom 1:3:9 u debljini do 3 cm uz prethodno nabacivanje cementnog šprica, nakon toga se šlic pregleta u dva sloja, priprema za završnu obradu. Šlic je prosječne širine cca 10 cm. Jedinična cijena uključuje sav potreban rad i materijal za izvođenje svih faza radova za potpuno dovršenje opisanog rada. Izvesti sve u skladu s uputama proizvođača. Obračun po m' površine.</t>
  </si>
  <si>
    <t>Zatvaranje otvora u zidu nakon položene instalacije. Otvor 30x30x38 cm. Obračun po komadu.</t>
  </si>
  <si>
    <t xml:space="preserve">Dobava materijala i silikoniranje svih spojeva i fuga trajnoelestičnim poliuretanskim jednokomponentnim brtvilom. Obračun po m'.                      </t>
  </si>
  <si>
    <t>m2</t>
  </si>
  <si>
    <t>Dobava i montaža niklovanih revizionih vratašca na hitnoj intervenciji. Obračun po komadu.</t>
  </si>
  <si>
    <t xml:space="preserve">za uređenje sanitarnih čvorova u objektima nužnih smještaja na adresi A. Mihića 2  u Rijeci </t>
  </si>
  <si>
    <t xml:space="preserve">A. Mihića 2 b, I-kat </t>
  </si>
  <si>
    <t xml:space="preserve">Demontaža spuštenog stropa izrađenog od gipskartonskih ploča na metalnoj ili drvenoj podkonstrukciji u kompletu sa podkonstrukcijom U cijenu uključen i prijenos šute te odvoz na deponij. Obračun po m2. </t>
  </si>
  <si>
    <t>Obijanje žbuke sa zidova i stropova. Žbuka u produžnom mortu deb......................do 3 cm.                                                  Obračun po m2.</t>
  </si>
  <si>
    <t xml:space="preserve">Rušenje podesta čučavaca u kompletu s čučavcom s prenosom, utovarom i odvozom šute na deponij. Podest od betona. Dimenzije podesta 0.69x0,80x0,1x 2 kom.Nakon rušenja uključeno pripremanje podloge za postavu wc školjke.              Obračun po kom. </t>
  </si>
  <si>
    <t xml:space="preserve">Ličilačka obrada postojećih zidova i stropova  prostorija. Max. visina prostorija je 2,50 m.   Stavkom je obuhvaćena priprema podloge koja prema  potrebi obuhvaća eventualni popravak zida i stropa s mjestimičnim saniranjem  postojećih pukotina,  struganje postojeće boje do zdrave podloge, gletovanje, premazivanje podloge impregnacijom, te  dvokratno ličenje bijelom disperzivnom bojom do potpune pokrivnosti. 
 Obračun po m2  komplet uređene površine.
</t>
  </si>
  <si>
    <t xml:space="preserve">Dobava i montaža keramičkog UMIVAONIKA dim.51 - 60 cm, komplet sa sifonom. Obračun po komadu.                                                      </t>
  </si>
  <si>
    <t xml:space="preserve">Montaža postojećeg keramičkog UMIVAONIKA dim.51 - 60 cm, komplet sa sifonom. Obračun po komadu.                                                      </t>
  </si>
  <si>
    <t>Dobava i montaža wc školjke komplet sa ugradnjom manžeta Fi 110"  sa PVC daskom.
Obračun po komadu.</t>
  </si>
  <si>
    <t xml:space="preserve">kom </t>
  </si>
  <si>
    <t>Dvokratni uljeni nalič bijelom bojom drvenog jednokrilnog prozora.  Prije ličenja podlogu pripremiti brušenjem, kitanjem  i paljenjem po potrebi, uračunati i skidanje dotrajalog i zamjenu nedostajućeg staklarskog kita, uključene sve  potrebne radnje za kvalitet računajući i stolarsku obradu radi dovođenja u funkciju laganog zatvaranja i otvaranja.  Ukupna dimenzije prozora 80x150cm.                                                                       Obračun po m2  komplet uređene površine.</t>
  </si>
  <si>
    <t>Dvokratni uljeni nalič bijelom bojom drvenog prozora sastavljenog od jednog dvokrilnog i jednog jednokrilnog prozora.  Prije ličenja podlogu pripremiti brušenjem, kitanjem  i paljenjem po potrebi, uračunati i skidanje dotrajalog i zamjenu nedostajućeg staklarskog kita, uključene sve  potrebne radnje za kvalitet računajući i stolarsku obradu radi dovođenja u funkciju laganog zatvaranja i otvaranja.  Ukupna dimenzije prozora 190x150cm.                                                                       Obračun po m2  komplet uređene površine.</t>
  </si>
  <si>
    <t>Dobava i postava (tiplanjem)  novog ogledala deb. 4 mm (2 kom).      Obračun po m2.</t>
  </si>
  <si>
    <t>Ispitivanje elektoinstalacije po strujnim krugovima sa utvrđivanjem i otklanjanjem kvara te puštanjem u ispravan rad.</t>
  </si>
  <si>
    <t>Dobava i montaža prekidača.</t>
  </si>
  <si>
    <t>Dobava i postava šuko utičnice 16A.</t>
  </si>
  <si>
    <t>Demontaža i ponovna montaža postojećih rasvjetnih tjela bez obzira na oblik i vrstu.</t>
  </si>
  <si>
    <t>Dobava i montaža jednoručne zidne mješalice s dugačkim vratom  u kompletu sa priključnim garniturama. Obračun po komadu.</t>
  </si>
  <si>
    <t xml:space="preserve">REKAPITULACIJA </t>
  </si>
  <si>
    <t xml:space="preserve">PRIZEMLJE ukupno </t>
  </si>
  <si>
    <t xml:space="preserve">DRUGI KAT ukupno </t>
  </si>
  <si>
    <t xml:space="preserve">za uređenje sanitarnih čvorova u objektu nužnog smještaja na adresi A. Mihića 2b   u Rijeci </t>
  </si>
  <si>
    <r>
      <t>Demontaža postojećih podnih keramičkih pločica sa manjim   izravnavanjem podloge građevinskim ljepilom do 0,5 cm. U cijenu uključen i prijenos šute te odvoz na deponij.
Obračun po m</t>
    </r>
    <r>
      <rPr>
        <vertAlign val="superscript"/>
        <sz val="12"/>
        <rFont val="Arial"/>
        <family val="2"/>
      </rPr>
      <t>2</t>
    </r>
    <r>
      <rPr>
        <sz val="12"/>
        <rFont val="Arial"/>
        <family val="2"/>
      </rPr>
      <t xml:space="preserve">. </t>
    </r>
  </si>
  <si>
    <r>
      <t>Demontaža postojećih keramičkih pločica sa zidova uz otucanje nestabilne žbuke (labavih dijelov) bez izravnavanja podloge. U cijenu uključen i prijenos šute te odvoz na deponij. Obračun po m</t>
    </r>
    <r>
      <rPr>
        <vertAlign val="superscript"/>
        <sz val="12"/>
        <rFont val="Arial"/>
        <family val="2"/>
      </rPr>
      <t>2</t>
    </r>
    <r>
      <rPr>
        <sz val="12"/>
        <rFont val="Arial"/>
        <family val="2"/>
      </rPr>
      <t>.</t>
    </r>
  </si>
  <si>
    <r>
      <t>Izravnavanje podloge  nakon skidanja keramičkih pločica sa poda u sloju do 2,5cm uz prethodno izravnavanje neravnina reparaturnom masom. Obračun po m</t>
    </r>
    <r>
      <rPr>
        <vertAlign val="superscript"/>
        <sz val="12"/>
        <rFont val="Arial"/>
        <family val="2"/>
      </rPr>
      <t>2</t>
    </r>
    <r>
      <rPr>
        <sz val="12"/>
        <rFont val="Arial"/>
        <family val="2"/>
      </rPr>
      <t>.</t>
    </r>
  </si>
  <si>
    <r>
      <t>Izravnavanje podloge nakon skidanja keramičkih pločica sa zida u sloju do 2,5cm uz prethodno izravnavanje neravnina reparaturnom masom.
Obračun po m</t>
    </r>
    <r>
      <rPr>
        <vertAlign val="superscript"/>
        <sz val="12"/>
        <rFont val="Arial"/>
        <family val="2"/>
      </rPr>
      <t>2</t>
    </r>
    <r>
      <rPr>
        <sz val="12"/>
        <rFont val="Arial"/>
        <family val="2"/>
      </rPr>
      <t>.</t>
    </r>
  </si>
  <si>
    <r>
      <t>Pačokiranje te grubo i fino žbukanje zidova u prod.mortu. Žbuka debljine cca 3 cm. Obračun po m</t>
    </r>
    <r>
      <rPr>
        <vertAlign val="superscript"/>
        <sz val="12"/>
        <rFont val="Arial"/>
        <family val="2"/>
      </rPr>
      <t>2</t>
    </r>
    <r>
      <rPr>
        <sz val="12"/>
        <rFont val="Arial"/>
        <family val="2"/>
      </rPr>
      <t>.</t>
    </r>
    <r>
      <rPr>
        <vertAlign val="superscript"/>
        <sz val="12"/>
        <rFont val="Arial"/>
        <family val="2"/>
      </rPr>
      <t xml:space="preserve">
</t>
    </r>
  </si>
  <si>
    <r>
      <t>Izrada hidroizolacije dvokomponentnom fleksibilnom polimernom masom sa dizanjem izolacije uz zidove. Izolacija se izvodi u dva sloja uz prethodnu izvedbu impregnacije. Na spoju zida i poda ugraditi elastičnu traku radi pojačanja elastičnog brtvljenja. U prvi sloj premaza dodatno ugraditi staklenu mrežicu.
Obračun po m</t>
    </r>
    <r>
      <rPr>
        <vertAlign val="superscript"/>
        <sz val="12"/>
        <rFont val="Arial"/>
        <family val="2"/>
      </rPr>
      <t>2</t>
    </r>
    <r>
      <rPr>
        <sz val="12"/>
        <rFont val="Arial"/>
        <family val="2"/>
      </rPr>
      <t>.</t>
    </r>
  </si>
  <si>
    <r>
      <t>Dobava i montaža spuštenog stropa od vlagootpornih gips-kartonskih ploča  na tipsku  metalnu podkonstrukciju. e oblaže sa pločama 12,5 mm. U stavku uključeno bandažiranje spojeva, gletanje te impregnacija, do potpune pripremljenosti za ličenje.                                                                                Obračun po m</t>
    </r>
    <r>
      <rPr>
        <vertAlign val="superscript"/>
        <sz val="12"/>
        <rFont val="Arial"/>
        <family val="2"/>
      </rPr>
      <t>2</t>
    </r>
    <r>
      <rPr>
        <sz val="12"/>
        <rFont val="Arial"/>
        <family val="2"/>
      </rPr>
      <t>.</t>
    </r>
  </si>
  <si>
    <r>
      <t>Dobava i postava keramičkih pločica bez obzira na dimenzije pločica položenih na pod, protukliznost R11 - lijepljenjem fleksibilnim ljepilom sa odgovarajućim premazom za bolju prionljivost ljepila sa fugom 3mm. U cijenu uključeno i fugiranje.
Obračun po m</t>
    </r>
    <r>
      <rPr>
        <vertAlign val="superscript"/>
        <sz val="12"/>
        <rFont val="Arial"/>
        <family val="2"/>
      </rPr>
      <t>2</t>
    </r>
    <r>
      <rPr>
        <sz val="12"/>
        <rFont val="Arial"/>
        <family val="2"/>
      </rPr>
      <t>.</t>
    </r>
  </si>
  <si>
    <r>
      <t>Kompletna zamjena el. instalacije snage vodičem PPR 3x2,5 mm</t>
    </r>
    <r>
      <rPr>
        <vertAlign val="superscript"/>
        <sz val="12"/>
        <rFont val="Arial"/>
        <family val="2"/>
      </rPr>
      <t>2</t>
    </r>
    <r>
      <rPr>
        <sz val="12"/>
        <rFont val="Calibri"/>
        <family val="2"/>
      </rPr>
      <t xml:space="preserve"> sa prekidačem 
- izvod…………………………………………………….do 10 m'</t>
    </r>
  </si>
  <si>
    <r>
      <t>Kompletna zamjena el. instalacije rasvjete vodičem PPOO 3x1,5 mm</t>
    </r>
    <r>
      <rPr>
        <vertAlign val="superscript"/>
        <sz val="12"/>
        <rFont val="Arial"/>
        <family val="2"/>
      </rPr>
      <t>2</t>
    </r>
    <r>
      <rPr>
        <sz val="12"/>
        <rFont val="Calibri"/>
        <family val="2"/>
      </rPr>
      <t xml:space="preserve"> sa prekidačem 
- podžbukni izvod……………………………………….do 10 m'</t>
    </r>
  </si>
  <si>
    <r>
      <t>m</t>
    </r>
    <r>
      <rPr>
        <vertAlign val="superscript"/>
        <sz val="12"/>
        <rFont val="Arial"/>
        <family val="2"/>
      </rPr>
      <t>2</t>
    </r>
  </si>
  <si>
    <t>Izrada odvodne instalacije PVC cijevima komplet sa potrebnim fazonskim komadima FI 110mm i račvama.
Obračun po m'.</t>
  </si>
  <si>
    <t xml:space="preserve">Dobava i montaža TUŠ baterije za kupaonsku kadu.                           Obračun po komadu.       </t>
  </si>
  <si>
    <t>Montaža i ponovna montaža postojeće TUŠ baterije za kupaonsku kadu.     Obračun po komadu.</t>
  </si>
  <si>
    <t xml:space="preserve">A. Mihića 2 b, prizemlje </t>
  </si>
  <si>
    <t xml:space="preserve">Rušenje obloge kanalizacijskih vertikala zidanih u kompletu  prenosom, utovarom i odvozom šute na deponij.               Obračun po m3. </t>
  </si>
  <si>
    <t>m3</t>
  </si>
  <si>
    <t>Dobava i montaža ljevano-željeznog uljnog poklopca dimenzije 40x40cm komplet sa okvirom, na betonsku šahtu</t>
  </si>
  <si>
    <t>Vađenje dovratnika i vrata  veličine do 2 m2 iz zida , sa odvozom na deponij.
Obračun po kom .</t>
  </si>
  <si>
    <t>Dvokratni uljeni nalič bijelom bojom drvenih punih vrata sa dovratnikom.  Prije ličenja podlogu pripremiti brušenjem, kitanjem, uključene sve  potrebne radnje za kvalitet računajući i stolarsku obradu radi dovođenja u funkciju laganog zatvaranja i otvaranja.  Ukupna dimenzije prozora 75x200cm.                                                                       Obračun po kom.</t>
  </si>
  <si>
    <t>Dvokratni uljeni nalič bijelom bojom drvenog prozora sastavljenog od jednog dvokrilnog i jednog jednokrilnog prozora.  Prije ličenja podlogu pripremiti brušenjem, kitanjem  i paljenjem po potrebi, uračunati i skidanje dotrajalog i zamjenu nedostajućeg staklarskog kita, uključene sve  potrebne radnje za kvalitet računajući i stolarsku obradu radi dovođenja u funkciju laganog zatvaranja i otvaranja.  Ukupna dimenzije prozora 190x150cm.                                                                       Obračun po kom.</t>
  </si>
  <si>
    <t>Dobava i postava obloge zida od jednostrukih vlagootpornih gips-kartonskih ploča  na tipsku  metalnu podkonstrukciju. U stavku uključeno bandažiranje spojeva, gletanje te impregnacija, do potpune pripremljenosti za ličenje.</t>
  </si>
  <si>
    <t xml:space="preserve">Dobava i montaža PVC TUŠ kade dimenzija (70-100) komplet s izljevno preljevnom garniturom. Obračun po komadu.                                                   </t>
  </si>
  <si>
    <t xml:space="preserve">Demontaža i ponovna montaža postojećih rasvjetnih tjela bez obzira na oblik i vrstu. Tijela potrebno očistiti.  </t>
  </si>
  <si>
    <r>
      <t>Demontaža postojećih keramičkih pločica sa zidova uz otucanje nestabilne žbuke (labavih dijelov) bez izravnavanja podloge. U cijenu uključen i prijenos šute te odvoz na deponij. Obračun po m</t>
    </r>
    <r>
      <rPr>
        <vertAlign val="superscript"/>
        <sz val="10"/>
        <rFont val="Arial"/>
        <family val="2"/>
      </rPr>
      <t>2</t>
    </r>
    <r>
      <rPr>
        <sz val="10"/>
        <rFont val="Arial"/>
        <family val="2"/>
      </rPr>
      <t>.</t>
    </r>
  </si>
  <si>
    <r>
      <t>Izravnavanje podloge  nakon mjestimičnog skidanja keramičkih pločica sa poda u sloju do 2,5cm uz prethodno izravnavanje neravnina reparaturnom masom. Obračun po m</t>
    </r>
    <r>
      <rPr>
        <vertAlign val="superscript"/>
        <sz val="11"/>
        <rFont val="Arial"/>
        <family val="2"/>
      </rPr>
      <t>2</t>
    </r>
    <r>
      <rPr>
        <sz val="11"/>
        <rFont val="Arial"/>
        <family val="2"/>
      </rPr>
      <t>.</t>
    </r>
  </si>
  <si>
    <r>
      <t>Izravnavanje podloge nakon skidanja keramičkih pločica sa zida u sloju do 2,5cm uz prethodno izravnavanje neravnina reparaturnom masom.
Obračun po m</t>
    </r>
    <r>
      <rPr>
        <vertAlign val="superscript"/>
        <sz val="11"/>
        <rFont val="Arial"/>
        <family val="2"/>
      </rPr>
      <t>2</t>
    </r>
    <r>
      <rPr>
        <sz val="11"/>
        <rFont val="Arial"/>
        <family val="2"/>
      </rPr>
      <t>.</t>
    </r>
  </si>
  <si>
    <r>
      <t>Pačokiranje te grubo i fino žbukanje zidova u prod.mortu. Žbuka debljine cca 3 cm. Obračun po m</t>
    </r>
    <r>
      <rPr>
        <vertAlign val="superscript"/>
        <sz val="10"/>
        <rFont val="Arial"/>
        <family val="2"/>
      </rPr>
      <t>2</t>
    </r>
    <r>
      <rPr>
        <sz val="10"/>
        <rFont val="Arial"/>
        <family val="2"/>
      </rPr>
      <t>.</t>
    </r>
    <r>
      <rPr>
        <vertAlign val="superscript"/>
        <sz val="10"/>
        <rFont val="Arial"/>
        <family val="2"/>
      </rPr>
      <t xml:space="preserve">
</t>
    </r>
  </si>
  <si>
    <r>
      <t>Izrada hidroizolacije dvokomponentnom fleksibilnom polimernom masom sa dizanjem izolacije uz zidove. Izolacija se izvodi u dva sloja uz prethodnu izvedbu impregnacije. Na spoju zida i poda ugraditi elastičnu traku radi pojačanja elastičnog brtvljenja. U prvi sloj premaza dodatno ugraditi staklenu mrežicu.
Obračun po m</t>
    </r>
    <r>
      <rPr>
        <vertAlign val="superscript"/>
        <sz val="10"/>
        <rFont val="Arial"/>
        <family val="2"/>
      </rPr>
      <t>2</t>
    </r>
    <r>
      <rPr>
        <sz val="10"/>
        <rFont val="Arial"/>
        <family val="2"/>
      </rPr>
      <t>.</t>
    </r>
  </si>
  <si>
    <r>
      <t>Dobava i montaža spuštenog stropa od vlagootpornih gips-kartonskih ploča  na tipsku  metalnu podkonstrukciju. e oblaže sa pločama 12,5 mm. U stavku uključeno bandažiranje spojeva, gletanje te impregnacija, do potpune pripremljenosti za ličenje.                                                                                Obračun po m</t>
    </r>
    <r>
      <rPr>
        <vertAlign val="superscript"/>
        <sz val="10"/>
        <rFont val="Arial"/>
        <family val="2"/>
      </rPr>
      <t>2</t>
    </r>
    <r>
      <rPr>
        <sz val="10"/>
        <rFont val="Arial"/>
        <family val="2"/>
      </rPr>
      <t>.</t>
    </r>
  </si>
  <si>
    <r>
      <t>Dobava i postava keramičkih pločica bez obzira na dimenzije pločica položenih na pod, protukliznost R11 - lijepljenjem fleksibilnim ljepilom sa odgovarajućim premazom za bolju prionljivost ljepila sa fugom 3mm. U cijenu uključeno i fugiranje.
Obračun po m</t>
    </r>
    <r>
      <rPr>
        <vertAlign val="superscript"/>
        <sz val="10"/>
        <rFont val="Arial"/>
        <family val="2"/>
      </rPr>
      <t>2</t>
    </r>
    <r>
      <rPr>
        <sz val="10"/>
        <rFont val="Arial"/>
        <family val="2"/>
      </rPr>
      <t>.</t>
    </r>
  </si>
  <si>
    <r>
      <t>Dobava i oblaganje korita podnim keramičkih pločica (tipa mozaik) boja po izboru investitora. Ljjepljenjem fleksibilnim ljepilom sa odgovarajućim premazom za bolju prionljivost ljepila sa fugom 3mm. U cijenu uključeno i fugiranje. Prije postavljanja podlogu mehanički i kemijski očistiti brušenjem i odmašćivanjem. U bridove korita ugraditi pvc lajsne.   
Obračun po m</t>
    </r>
    <r>
      <rPr>
        <vertAlign val="superscript"/>
        <sz val="10"/>
        <rFont val="Arial"/>
        <family val="2"/>
      </rPr>
      <t>2</t>
    </r>
    <r>
      <rPr>
        <sz val="10"/>
        <rFont val="Arial"/>
        <family val="2"/>
      </rPr>
      <t>.</t>
    </r>
  </si>
  <si>
    <t>Montaža postojeće TUŠ baterije za kupaonsku kadu.     Obračun po komadu.</t>
  </si>
  <si>
    <r>
      <t>m</t>
    </r>
    <r>
      <rPr>
        <vertAlign val="superscript"/>
        <sz val="11"/>
        <rFont val="Arial"/>
        <family val="2"/>
      </rPr>
      <t>2</t>
    </r>
  </si>
  <si>
    <r>
      <t>Dobava i pripasavanje jednokrilnih punih vrata i dovratnika komplet sa okovom, usadnom bravom, grundiranjem. Vrata dimenzija 75x200 cm</t>
    </r>
    <r>
      <rPr>
        <b/>
        <sz val="11"/>
        <rFont val="Calibri"/>
        <family val="2"/>
      </rPr>
      <t>.</t>
    </r>
  </si>
  <si>
    <r>
      <t>Kompletna zamjena el. instalacije snage vodičem PPR 3x2,5 mm</t>
    </r>
    <r>
      <rPr>
        <vertAlign val="superscript"/>
        <sz val="10"/>
        <rFont val="Arial"/>
        <family val="2"/>
      </rPr>
      <t>2</t>
    </r>
    <r>
      <rPr>
        <sz val="11"/>
        <rFont val="Calibri"/>
        <family val="2"/>
      </rPr>
      <t xml:space="preserve"> sa prekidačem 
- izvod…………………………………………………….do 10 m'</t>
    </r>
  </si>
  <si>
    <r>
      <t>Kompletna zamjena el. instalacije rasvjete vodičem PPOO 3x1,5 mm</t>
    </r>
    <r>
      <rPr>
        <vertAlign val="superscript"/>
        <sz val="10"/>
        <rFont val="Arial"/>
        <family val="2"/>
      </rPr>
      <t>2</t>
    </r>
    <r>
      <rPr>
        <sz val="11"/>
        <rFont val="Calibri"/>
        <family val="2"/>
      </rPr>
      <t xml:space="preserve"> sa prekidačem 
- podžbukni izvod……………………………………….do 10 m'</t>
    </r>
  </si>
  <si>
    <t>Demontaža čišćenje i ponovna montaža postojećih rasvjetnih tjela bez obzira na oblik i vrstu.</t>
  </si>
  <si>
    <r>
      <t xml:space="preserve">Opći uvjeti - radove izvoditi u skladu s pravilima struke tj.prema odgovarajućim pravilnicima i normama. Potrebna osiguranja prostora, instalacija, vozila i sl. te osiguranje radnika i građana, čuvanje izvedenog objekata do funkcionalne uporabljivosti i primopredaje obveze su izvođača u cijelosti te su uračunata u cijenu radova iz troškovnika. Jediničnim cjenama obuhvaćeni su svi potrebni materijali i rad potreban za potpuno i kvalitetno dovršenje posla iz opisa stavke kao i sva osiguranja, zaštite podova i namještaja PVC folijom u toku izvođenja radova i sl. Cijenom je obuhvaćeno uređenje (čišćenje ) prostora nakon dovršenja radova sanacije.
Svi prijenosi i  prijevozi i skele uračunati su u stavke troškovnika i ne obračunavaju se posebno, osim ako u stavci nije drukčije naznačeno. 
Sav otpadni i nepotrebni materijal postaje vlasništvo izvoditelja, te ga je dužan ekološki zbrinuti.                                                                           NAPOMENA: </t>
    </r>
    <r>
      <rPr>
        <b/>
        <i/>
        <sz val="11"/>
        <rFont val="Arial"/>
        <family val="2"/>
      </rPr>
      <t xml:space="preserve">Radove izvoditi u dogovoru s predstavnikom korisnika prostora i nadzora, u fazama (etaža po etaža) kako bi korisnici mogli za vrijeme izvođenja radova koristiti sanitarije. Planiran rok izvođenja radova je početak kolovoza s trajanjem od maksimalno 40 dana.   </t>
    </r>
  </si>
  <si>
    <t>Dobava i zamjena plafonjere.</t>
  </si>
  <si>
    <t xml:space="preserve">Zamjena brave na  vratima kompl. sa kvakama i štitnicima. </t>
  </si>
  <si>
    <t>kom.</t>
  </si>
  <si>
    <r>
      <t>Demontaža postojećih podnih keramičkih pločica i pločica korita  sa manjim   izravnavanjem podloge građevinskim ljepilom do 0,5 cm. U cijenu uključen i prijenos šute te odvoz na deponij.
Obračun po m</t>
    </r>
    <r>
      <rPr>
        <vertAlign val="superscript"/>
        <sz val="12"/>
        <rFont val="Arial"/>
        <family val="2"/>
      </rPr>
      <t>2</t>
    </r>
    <r>
      <rPr>
        <sz val="12"/>
        <rFont val="Arial"/>
        <family val="2"/>
      </rPr>
      <t xml:space="preserve">. </t>
    </r>
  </si>
  <si>
    <t xml:space="preserve">Datum: </t>
  </si>
  <si>
    <t xml:space="preserve">Ponuditelj: </t>
  </si>
  <si>
    <t>Dvokratni uljeni nalič bijelom bojom drvenog jednokrilnog prozora.  Prije ličenja podlogu pripremiti brušenjem, kitanjem  i paljenjem po potrebi, uračunati i skidanje dotrajalog i zamjenu nedostajućeg staklarskog kita, uključene sve  potrebne radnje za kvalitet računajući i stolarsku obradu radi dovođenja u funkciju laganog zatvaranja i otvaranja.  Ukupna dimenzije prozora 80x150cm.                                                                       Obračun po kom  komplet uređene površine.</t>
  </si>
  <si>
    <t>Dobava i montaža jednoručne mješalice umivaonika  u kompletu sa priključnim garniturama. Obračun po komadu.</t>
  </si>
  <si>
    <t>Montaža postojeće jednoručne mješalice umivaonika  u kompletu sa priključnim garniturama. Obračun po komadu.</t>
  </si>
  <si>
    <t>Montaža postojeće jednoručne mješalice umivaonika   u kompletu sa priključnim garniturama. Obračun po komadu.</t>
  </si>
  <si>
    <t xml:space="preserve">PRVI KAT  ukupno </t>
  </si>
  <si>
    <t xml:space="preserve">A. Mihića 2 b, II-kat </t>
  </si>
  <si>
    <t>Demontaža sanitarne opreme:  tuš kade sa slavinama (3 kom), slavina iznad korita (6 kom), om)  te ostalo. U cijenu uključen i prijenos te odvoz na deponij, odnosno odlaganje na privremeni deponij (skladište) do ponovne ugradnje. Obračun po kompletu.</t>
  </si>
  <si>
    <t>komplet</t>
  </si>
  <si>
    <t>Demontaža sanitarne opreme: wc školjke sa vodokotlićima (4 kom),  umivaonika sa slavinama (2 kom), slavina iznad korita (8 kom), tuš kade sa slavinama (3 kom) držača toaletnog papira (3 kom), držača papirnatih ručnika (2 kom), držača sapuna (2 kom). U cijenu uključen i prijenos te odvoz na deponij, odnosno odlaganje na privremeni deponij (skladište) do ponovne ugradnje. Obračun po kompletu.</t>
  </si>
  <si>
    <t xml:space="preserve">komplet </t>
  </si>
  <si>
    <t>Demontaža sanitarne opreme: wc školjke sa vodokotlićima (5 kom),  umivaonika sa slavinama (2 kom), slavina iznad korita (8 kom), tuš kade sa slavinama (3 kom) držača toaletnog papira (3 kom), držača papirnatih ručnika (2 kom), držača sapuna (2 kom). U cijenu uključen i prijenos te odvoz na deponij, odnosno odlaganje na privremeni deponij (skladište) do ponovne ugradnje. Obračun po kompletu.</t>
  </si>
  <si>
    <r>
      <t>Dobava i postava keramičkih pločica u boji na zidove bez obzira na dimenzije pločica sa prethodnim izravnavanjem zida i pripremom površine. Ljepljenje fleksibilnim ljepilom sa odgovarajućim premazom za bolju prionljivost ljepila sa fugom 3mm. U cijenu uključeno i fugiranje.
Obračun po m</t>
    </r>
    <r>
      <rPr>
        <vertAlign val="superscript"/>
        <sz val="10"/>
        <rFont val="Arial"/>
        <family val="2"/>
      </rPr>
      <t>2</t>
    </r>
    <r>
      <rPr>
        <sz val="10"/>
        <rFont val="Arial"/>
        <family val="2"/>
      </rPr>
      <t xml:space="preserve">. </t>
    </r>
  </si>
</sst>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_-;\-* #,##0.00_-;_-* &quot;-&quot;??_-;_-@_-"/>
    <numFmt numFmtId="165" formatCode="#,###.00"/>
  </numFmts>
  <fonts count="75">
    <font>
      <sz val="11"/>
      <color theme="1"/>
      <name val="Calibri"/>
      <family val="2"/>
    </font>
    <font>
      <sz val="11"/>
      <color indexed="8"/>
      <name val="Calibri"/>
      <family val="2"/>
    </font>
    <font>
      <sz val="10"/>
      <name val="Arial"/>
      <family val="2"/>
    </font>
    <font>
      <vertAlign val="superscript"/>
      <sz val="10"/>
      <name val="Arial"/>
      <family val="2"/>
    </font>
    <font>
      <b/>
      <sz val="10"/>
      <name val="Arial"/>
      <family val="2"/>
    </font>
    <font>
      <sz val="10"/>
      <name val="Helv"/>
      <family val="0"/>
    </font>
    <font>
      <sz val="11"/>
      <name val="Arial"/>
      <family val="2"/>
    </font>
    <font>
      <i/>
      <sz val="11"/>
      <name val="Arial"/>
      <family val="2"/>
    </font>
    <font>
      <b/>
      <i/>
      <sz val="11"/>
      <name val="Arial"/>
      <family val="2"/>
    </font>
    <font>
      <i/>
      <sz val="12"/>
      <name val="Arial"/>
      <family val="2"/>
    </font>
    <font>
      <b/>
      <i/>
      <sz val="12"/>
      <name val="Arial"/>
      <family val="2"/>
    </font>
    <font>
      <b/>
      <sz val="11"/>
      <name val="Arial"/>
      <family val="2"/>
    </font>
    <font>
      <sz val="12"/>
      <name val="Arial"/>
      <family val="2"/>
    </font>
    <font>
      <b/>
      <sz val="14"/>
      <name val="Arial"/>
      <family val="2"/>
    </font>
    <font>
      <b/>
      <sz val="12"/>
      <name val="Arial"/>
      <family val="2"/>
    </font>
    <font>
      <vertAlign val="superscript"/>
      <sz val="12"/>
      <name val="Arial"/>
      <family val="2"/>
    </font>
    <font>
      <sz val="12"/>
      <name val="Calibri"/>
      <family val="2"/>
    </font>
    <font>
      <vertAlign val="superscript"/>
      <sz val="11"/>
      <name val="Arial"/>
      <family val="2"/>
    </font>
    <font>
      <b/>
      <sz val="11"/>
      <name val="Calibri"/>
      <family val="2"/>
    </font>
    <font>
      <sz val="11"/>
      <name val="Calibri"/>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ISOCPEUR"/>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8"/>
      <color indexed="8"/>
      <name val="Arial"/>
      <family val="2"/>
    </font>
    <font>
      <sz val="10"/>
      <color indexed="10"/>
      <name val="Arial"/>
      <family val="2"/>
    </font>
    <font>
      <b/>
      <sz val="12"/>
      <color indexed="8"/>
      <name val="Arial"/>
      <family val="2"/>
    </font>
    <font>
      <b/>
      <sz val="14"/>
      <color indexed="8"/>
      <name val="Arial"/>
      <family val="2"/>
    </font>
    <font>
      <b/>
      <i/>
      <sz val="10"/>
      <color indexed="10"/>
      <name val="Arial"/>
      <family val="2"/>
    </font>
    <font>
      <sz val="12"/>
      <color indexed="10"/>
      <name val="Arial"/>
      <family val="2"/>
    </font>
    <font>
      <sz val="12"/>
      <color indexed="8"/>
      <name val="Arial"/>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ISOCPEUR"/>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8"/>
      <color theme="1"/>
      <name val="Arial"/>
      <family val="2"/>
    </font>
    <font>
      <sz val="10"/>
      <color rgb="FFFF0000"/>
      <name val="Arial"/>
      <family val="2"/>
    </font>
    <font>
      <b/>
      <sz val="12"/>
      <color theme="1"/>
      <name val="Arial"/>
      <family val="2"/>
    </font>
    <font>
      <b/>
      <sz val="14"/>
      <color theme="1"/>
      <name val="Arial"/>
      <family val="2"/>
    </font>
    <font>
      <b/>
      <i/>
      <sz val="10"/>
      <color rgb="FFFF0000"/>
      <name val="Arial"/>
      <family val="2"/>
    </font>
    <font>
      <sz val="12"/>
      <color rgb="FFFF0000"/>
      <name val="Arial"/>
      <family val="2"/>
    </font>
    <font>
      <sz val="12"/>
      <color theme="1"/>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39FD5"/>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60" fillId="0" borderId="0" applyNumberFormat="0" applyBorder="0" applyProtection="0">
      <alignment/>
    </xf>
    <xf numFmtId="0" fontId="2" fillId="0" borderId="0">
      <alignment/>
      <protection/>
    </xf>
    <xf numFmtId="0" fontId="2"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5" fillId="0" borderId="0">
      <alignment/>
      <protection/>
    </xf>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07">
    <xf numFmtId="0" fontId="0" fillId="0" borderId="0" xfId="0" applyFont="1" applyAlignment="1">
      <alignment/>
    </xf>
    <xf numFmtId="0" fontId="65" fillId="0" borderId="0" xfId="0" applyFont="1" applyAlignment="1">
      <alignment/>
    </xf>
    <xf numFmtId="4" fontId="2" fillId="0" borderId="0" xfId="56" applyNumberFormat="1" applyFont="1" applyFill="1" applyBorder="1" applyAlignment="1" applyProtection="1">
      <alignment horizontal="center" vertical="center"/>
      <protection locked="0"/>
    </xf>
    <xf numFmtId="4" fontId="2" fillId="0" borderId="0" xfId="56" applyNumberFormat="1" applyFont="1" applyFill="1" applyBorder="1" applyAlignment="1" applyProtection="1">
      <alignment horizontal="center" vertical="center"/>
      <protection/>
    </xf>
    <xf numFmtId="0" fontId="66" fillId="0" borderId="0" xfId="0" applyFont="1" applyAlignment="1">
      <alignment/>
    </xf>
    <xf numFmtId="4" fontId="65" fillId="0" borderId="0" xfId="0" applyNumberFormat="1" applyFont="1" applyAlignment="1">
      <alignment/>
    </xf>
    <xf numFmtId="0" fontId="66" fillId="0" borderId="0" xfId="0" applyFont="1" applyAlignment="1">
      <alignment horizontal="right"/>
    </xf>
    <xf numFmtId="0" fontId="2" fillId="0" borderId="0" xfId="56"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4" fontId="2" fillId="0" borderId="0" xfId="0" applyNumberFormat="1" applyFont="1" applyFill="1" applyBorder="1" applyAlignment="1" applyProtection="1">
      <alignment horizontal="center" vertical="center"/>
      <protection locked="0"/>
    </xf>
    <xf numFmtId="4" fontId="2" fillId="0" borderId="0" xfId="0" applyNumberFormat="1" applyFont="1" applyFill="1" applyBorder="1" applyAlignment="1" applyProtection="1">
      <alignment horizontal="center" vertical="center"/>
      <protection/>
    </xf>
    <xf numFmtId="0" fontId="2" fillId="0" borderId="0" xfId="0" applyFont="1" applyFill="1" applyAlignment="1" applyProtection="1">
      <alignment wrapText="1"/>
      <protection/>
    </xf>
    <xf numFmtId="4" fontId="2" fillId="0" borderId="0" xfId="0" applyNumberFormat="1" applyFont="1" applyFill="1" applyBorder="1" applyAlignment="1" applyProtection="1">
      <alignment horizontal="center" vertical="center" wrapText="1"/>
      <protection locked="0"/>
    </xf>
    <xf numFmtId="0" fontId="65" fillId="0" borderId="0" xfId="0" applyFont="1" applyAlignment="1">
      <alignment horizontal="right"/>
    </xf>
    <xf numFmtId="4" fontId="66" fillId="0" borderId="0" xfId="0" applyNumberFormat="1" applyFont="1" applyAlignment="1">
      <alignment/>
    </xf>
    <xf numFmtId="4" fontId="2" fillId="0" borderId="0" xfId="0" applyNumberFormat="1" applyFont="1" applyFill="1" applyBorder="1" applyAlignment="1" applyProtection="1">
      <alignment horizontal="center" vertical="center" wrapText="1"/>
      <protection/>
    </xf>
    <xf numFmtId="0" fontId="2" fillId="0" borderId="0" xfId="0" applyFont="1" applyFill="1" applyAlignment="1" applyProtection="1">
      <alignment/>
      <protection/>
    </xf>
    <xf numFmtId="0" fontId="2" fillId="0" borderId="0" xfId="0" applyFont="1" applyFill="1" applyAlignment="1" applyProtection="1">
      <alignment wrapText="1"/>
      <protection/>
    </xf>
    <xf numFmtId="0" fontId="2" fillId="0" borderId="0" xfId="0" applyFont="1" applyFill="1" applyBorder="1" applyAlignment="1" applyProtection="1">
      <alignment/>
      <protection/>
    </xf>
    <xf numFmtId="0" fontId="2" fillId="0" borderId="0" xfId="0" applyFont="1" applyFill="1" applyBorder="1" applyAlignment="1" applyProtection="1">
      <alignment wrapText="1"/>
      <protection/>
    </xf>
    <xf numFmtId="0" fontId="65" fillId="33" borderId="0" xfId="0" applyFont="1" applyFill="1" applyAlignment="1">
      <alignment horizontal="justify" vertical="top"/>
    </xf>
    <xf numFmtId="0" fontId="65" fillId="33" borderId="0" xfId="0" applyFont="1" applyFill="1" applyAlignment="1">
      <alignment/>
    </xf>
    <xf numFmtId="0" fontId="65" fillId="33" borderId="0" xfId="0" applyFont="1" applyFill="1" applyAlignment="1">
      <alignment horizontal="right"/>
    </xf>
    <xf numFmtId="0" fontId="65" fillId="0" borderId="0" xfId="0" applyFont="1" applyAlignment="1">
      <alignment horizontal="justify" vertical="top"/>
    </xf>
    <xf numFmtId="0" fontId="66" fillId="13" borderId="0" xfId="0" applyFont="1" applyFill="1" applyBorder="1" applyAlignment="1">
      <alignment horizontal="right"/>
    </xf>
    <xf numFmtId="4" fontId="65" fillId="13" borderId="0" xfId="0" applyNumberFormat="1" applyFont="1" applyFill="1" applyAlignment="1">
      <alignment horizontal="right"/>
    </xf>
    <xf numFmtId="0" fontId="66" fillId="0" borderId="0" xfId="0" applyFont="1" applyFill="1" applyBorder="1" applyAlignment="1">
      <alignment horizontal="right"/>
    </xf>
    <xf numFmtId="0" fontId="4" fillId="0" borderId="0" xfId="56" applyFont="1" applyFill="1" applyBorder="1" applyAlignment="1" applyProtection="1">
      <alignment horizontal="justify" vertical="top"/>
      <protection/>
    </xf>
    <xf numFmtId="0" fontId="4" fillId="0" borderId="0" xfId="56" applyFont="1" applyFill="1" applyBorder="1" applyAlignment="1" applyProtection="1">
      <alignment horizontal="left" vertical="center"/>
      <protection/>
    </xf>
    <xf numFmtId="4" fontId="65" fillId="0" borderId="0" xfId="0" applyNumberFormat="1" applyFont="1" applyFill="1" applyAlignment="1">
      <alignment horizontal="right"/>
    </xf>
    <xf numFmtId="0" fontId="65" fillId="0" borderId="0" xfId="0" applyFont="1" applyFill="1" applyAlignment="1">
      <alignment/>
    </xf>
    <xf numFmtId="0" fontId="66" fillId="12" borderId="0" xfId="0" applyFont="1" applyFill="1" applyBorder="1" applyAlignment="1">
      <alignment horizontal="right"/>
    </xf>
    <xf numFmtId="4" fontId="65" fillId="12" borderId="0" xfId="0" applyNumberFormat="1" applyFont="1" applyFill="1" applyAlignment="1">
      <alignment horizontal="right"/>
    </xf>
    <xf numFmtId="0" fontId="66" fillId="11" borderId="0" xfId="0" applyFont="1" applyFill="1" applyBorder="1" applyAlignment="1">
      <alignment horizontal="right"/>
    </xf>
    <xf numFmtId="4" fontId="65" fillId="11" borderId="0" xfId="0" applyNumberFormat="1" applyFont="1" applyFill="1" applyAlignment="1">
      <alignment horizontal="right"/>
    </xf>
    <xf numFmtId="0" fontId="66" fillId="10" borderId="0" xfId="0" applyFont="1" applyFill="1" applyBorder="1" applyAlignment="1">
      <alignment horizontal="right"/>
    </xf>
    <xf numFmtId="4" fontId="65" fillId="10" borderId="0" xfId="0" applyNumberFormat="1" applyFont="1" applyFill="1" applyAlignment="1">
      <alignment horizontal="right"/>
    </xf>
    <xf numFmtId="0" fontId="66" fillId="9" borderId="0" xfId="0" applyFont="1" applyFill="1" applyBorder="1" applyAlignment="1">
      <alignment horizontal="right"/>
    </xf>
    <xf numFmtId="4" fontId="65" fillId="9" borderId="0" xfId="0" applyNumberFormat="1" applyFont="1" applyFill="1" applyAlignment="1">
      <alignment horizontal="right"/>
    </xf>
    <xf numFmtId="0" fontId="66" fillId="8" borderId="0" xfId="0" applyFont="1" applyFill="1" applyBorder="1" applyAlignment="1">
      <alignment horizontal="right"/>
    </xf>
    <xf numFmtId="4" fontId="65" fillId="8" borderId="0" xfId="0" applyNumberFormat="1" applyFont="1" applyFill="1" applyAlignment="1">
      <alignment horizontal="right"/>
    </xf>
    <xf numFmtId="0" fontId="66" fillId="34" borderId="0" xfId="0" applyFont="1" applyFill="1" applyBorder="1" applyAlignment="1">
      <alignment horizontal="right"/>
    </xf>
    <xf numFmtId="4" fontId="65" fillId="34" borderId="0" xfId="0" applyNumberFormat="1" applyFont="1" applyFill="1" applyAlignment="1">
      <alignment horizontal="right"/>
    </xf>
    <xf numFmtId="4" fontId="65" fillId="0" borderId="0" xfId="0" applyNumberFormat="1" applyFont="1" applyAlignment="1">
      <alignment horizontal="right"/>
    </xf>
    <xf numFmtId="4" fontId="66" fillId="35" borderId="0" xfId="0" applyNumberFormat="1" applyFont="1" applyFill="1" applyAlignment="1">
      <alignment horizontal="right"/>
    </xf>
    <xf numFmtId="0" fontId="66" fillId="0" borderId="0" xfId="0" applyFont="1" applyAlignment="1">
      <alignment horizontal="left"/>
    </xf>
    <xf numFmtId="0" fontId="66" fillId="0" borderId="0" xfId="0" applyFont="1" applyAlignment="1">
      <alignment horizontal="justify" vertical="top"/>
    </xf>
    <xf numFmtId="4" fontId="66" fillId="0" borderId="0" xfId="0" applyNumberFormat="1" applyFont="1" applyAlignment="1">
      <alignment horizontal="right"/>
    </xf>
    <xf numFmtId="4" fontId="66" fillId="33" borderId="0" xfId="0" applyNumberFormat="1" applyFont="1" applyFill="1" applyAlignment="1">
      <alignment horizontal="right"/>
    </xf>
    <xf numFmtId="0" fontId="67" fillId="35" borderId="10" xfId="0" applyFont="1" applyFill="1" applyBorder="1" applyAlignment="1">
      <alignment horizontal="center" vertical="center" wrapText="1"/>
    </xf>
    <xf numFmtId="0" fontId="66" fillId="13" borderId="11" xfId="0" applyFont="1" applyFill="1" applyBorder="1" applyAlignment="1">
      <alignment horizontal="right"/>
    </xf>
    <xf numFmtId="0" fontId="4" fillId="13" borderId="12" xfId="56" applyFont="1" applyFill="1" applyBorder="1" applyAlignment="1" applyProtection="1">
      <alignment horizontal="justify" vertical="top"/>
      <protection/>
    </xf>
    <xf numFmtId="0" fontId="68" fillId="13" borderId="12" xfId="56" applyFont="1" applyFill="1" applyBorder="1" applyAlignment="1" applyProtection="1">
      <alignment horizontal="center" vertical="center"/>
      <protection/>
    </xf>
    <xf numFmtId="0" fontId="2" fillId="13" borderId="12" xfId="56" applyFont="1" applyFill="1" applyBorder="1" applyAlignment="1" applyProtection="1">
      <alignment horizontal="center" vertical="center"/>
      <protection/>
    </xf>
    <xf numFmtId="0" fontId="2" fillId="13" borderId="13" xfId="56" applyFont="1" applyFill="1" applyBorder="1" applyAlignment="1" applyProtection="1">
      <alignment horizontal="right" vertical="center"/>
      <protection/>
    </xf>
    <xf numFmtId="0" fontId="2" fillId="0" borderId="0" xfId="0" applyFont="1" applyFill="1" applyBorder="1" applyAlignment="1" applyProtection="1">
      <alignment horizontal="justify" vertical="top" wrapText="1"/>
      <protection/>
    </xf>
    <xf numFmtId="49" fontId="2" fillId="0" borderId="0" xfId="0" applyNumberFormat="1" applyFont="1" applyFill="1" applyBorder="1" applyAlignment="1" applyProtection="1">
      <alignment horizontal="justify" vertical="top" wrapText="1"/>
      <protection/>
    </xf>
    <xf numFmtId="0" fontId="2" fillId="0" borderId="0" xfId="56" applyFont="1" applyFill="1" applyBorder="1" applyAlignment="1" applyProtection="1">
      <alignment horizontal="justify" vertical="top" wrapText="1"/>
      <protection/>
    </xf>
    <xf numFmtId="4" fontId="66" fillId="13" borderId="13" xfId="0" applyNumberFormat="1" applyFont="1" applyFill="1" applyBorder="1" applyAlignment="1">
      <alignment horizontal="right"/>
    </xf>
    <xf numFmtId="0" fontId="66" fillId="12" borderId="11" xfId="0" applyFont="1" applyFill="1" applyBorder="1" applyAlignment="1">
      <alignment horizontal="right"/>
    </xf>
    <xf numFmtId="0" fontId="4" fillId="12" borderId="12" xfId="56" applyFont="1" applyFill="1" applyBorder="1" applyAlignment="1" applyProtection="1">
      <alignment horizontal="justify" vertical="top"/>
      <protection/>
    </xf>
    <xf numFmtId="0" fontId="68" fillId="12" borderId="12" xfId="56" applyFont="1" applyFill="1" applyBorder="1" applyAlignment="1" applyProtection="1">
      <alignment horizontal="center" vertical="center"/>
      <protection/>
    </xf>
    <xf numFmtId="0" fontId="2" fillId="12" borderId="12" xfId="56" applyFont="1" applyFill="1" applyBorder="1" applyAlignment="1" applyProtection="1">
      <alignment horizontal="center" vertical="center"/>
      <protection/>
    </xf>
    <xf numFmtId="0" fontId="2" fillId="12" borderId="13" xfId="56" applyFont="1" applyFill="1" applyBorder="1" applyAlignment="1" applyProtection="1">
      <alignment horizontal="right" vertical="center"/>
      <protection/>
    </xf>
    <xf numFmtId="0" fontId="66" fillId="12" borderId="12" xfId="0" applyFont="1" applyFill="1" applyBorder="1" applyAlignment="1">
      <alignment horizontal="justify" vertical="top"/>
    </xf>
    <xf numFmtId="0" fontId="66" fillId="12" borderId="12" xfId="0" applyFont="1" applyFill="1" applyBorder="1" applyAlignment="1">
      <alignment/>
    </xf>
    <xf numFmtId="4" fontId="66" fillId="12" borderId="13" xfId="0" applyNumberFormat="1" applyFont="1" applyFill="1" applyBorder="1" applyAlignment="1">
      <alignment horizontal="right"/>
    </xf>
    <xf numFmtId="0" fontId="66" fillId="11" borderId="11" xfId="0" applyFont="1" applyFill="1" applyBorder="1" applyAlignment="1">
      <alignment horizontal="right"/>
    </xf>
    <xf numFmtId="0" fontId="4" fillId="11" borderId="12" xfId="56" applyFont="1" applyFill="1" applyBorder="1" applyAlignment="1" applyProtection="1">
      <alignment horizontal="justify" vertical="top"/>
      <protection/>
    </xf>
    <xf numFmtId="0" fontId="68" fillId="11" borderId="12" xfId="56" applyFont="1" applyFill="1" applyBorder="1" applyAlignment="1" applyProtection="1">
      <alignment horizontal="center" vertical="center"/>
      <protection/>
    </xf>
    <xf numFmtId="0" fontId="2" fillId="11" borderId="12" xfId="56" applyFont="1" applyFill="1" applyBorder="1" applyAlignment="1" applyProtection="1">
      <alignment horizontal="center" vertical="center"/>
      <protection/>
    </xf>
    <xf numFmtId="0" fontId="2" fillId="11" borderId="13" xfId="56" applyFont="1" applyFill="1" applyBorder="1" applyAlignment="1" applyProtection="1">
      <alignment horizontal="right" vertical="center"/>
      <protection/>
    </xf>
    <xf numFmtId="0" fontId="66" fillId="11" borderId="12" xfId="0" applyFont="1" applyFill="1" applyBorder="1" applyAlignment="1">
      <alignment horizontal="justify" vertical="top"/>
    </xf>
    <xf numFmtId="0" fontId="66" fillId="11" borderId="12" xfId="0" applyFont="1" applyFill="1" applyBorder="1" applyAlignment="1">
      <alignment/>
    </xf>
    <xf numFmtId="4" fontId="66" fillId="11" borderId="13" xfId="0" applyNumberFormat="1" applyFont="1" applyFill="1" applyBorder="1" applyAlignment="1">
      <alignment horizontal="right"/>
    </xf>
    <xf numFmtId="0" fontId="66" fillId="10" borderId="11" xfId="0" applyFont="1" applyFill="1" applyBorder="1" applyAlignment="1">
      <alignment horizontal="right"/>
    </xf>
    <xf numFmtId="0" fontId="4" fillId="10" borderId="12" xfId="56" applyFont="1" applyFill="1" applyBorder="1" applyAlignment="1" applyProtection="1">
      <alignment horizontal="justify" vertical="top"/>
      <protection/>
    </xf>
    <xf numFmtId="0" fontId="68" fillId="10" borderId="12" xfId="56" applyFont="1" applyFill="1" applyBorder="1" applyAlignment="1" applyProtection="1">
      <alignment horizontal="center" vertical="center"/>
      <protection/>
    </xf>
    <xf numFmtId="0" fontId="2" fillId="10" borderId="12" xfId="56" applyFont="1" applyFill="1" applyBorder="1" applyAlignment="1" applyProtection="1">
      <alignment horizontal="center" vertical="center"/>
      <protection/>
    </xf>
    <xf numFmtId="0" fontId="2" fillId="10" borderId="13" xfId="56" applyFont="1" applyFill="1" applyBorder="1" applyAlignment="1" applyProtection="1">
      <alignment horizontal="right" vertical="center"/>
      <protection/>
    </xf>
    <xf numFmtId="0" fontId="66" fillId="10" borderId="12" xfId="0" applyFont="1" applyFill="1" applyBorder="1" applyAlignment="1">
      <alignment horizontal="justify" vertical="top"/>
    </xf>
    <xf numFmtId="0" fontId="66" fillId="10" borderId="12" xfId="0" applyFont="1" applyFill="1" applyBorder="1" applyAlignment="1">
      <alignment/>
    </xf>
    <xf numFmtId="4" fontId="66" fillId="10" borderId="13" xfId="0" applyNumberFormat="1" applyFont="1" applyFill="1" applyBorder="1" applyAlignment="1">
      <alignment horizontal="right"/>
    </xf>
    <xf numFmtId="0" fontId="66" fillId="9" borderId="11" xfId="0" applyFont="1" applyFill="1" applyBorder="1" applyAlignment="1">
      <alignment horizontal="right"/>
    </xf>
    <xf numFmtId="0" fontId="4" fillId="9" borderId="12" xfId="56" applyFont="1" applyFill="1" applyBorder="1" applyAlignment="1" applyProtection="1">
      <alignment horizontal="justify" vertical="top"/>
      <protection/>
    </xf>
    <xf numFmtId="0" fontId="68" fillId="9" borderId="12" xfId="56" applyFont="1" applyFill="1" applyBorder="1" applyAlignment="1" applyProtection="1">
      <alignment horizontal="center" vertical="center"/>
      <protection/>
    </xf>
    <xf numFmtId="0" fontId="2" fillId="9" borderId="12" xfId="56" applyFont="1" applyFill="1" applyBorder="1" applyAlignment="1" applyProtection="1">
      <alignment horizontal="center" vertical="center"/>
      <protection/>
    </xf>
    <xf numFmtId="0" fontId="2" fillId="9" borderId="13" xfId="56" applyFont="1" applyFill="1" applyBorder="1" applyAlignment="1" applyProtection="1">
      <alignment horizontal="right" vertical="center"/>
      <protection/>
    </xf>
    <xf numFmtId="0" fontId="66" fillId="9" borderId="12" xfId="0" applyFont="1" applyFill="1" applyBorder="1" applyAlignment="1">
      <alignment horizontal="justify" vertical="top"/>
    </xf>
    <xf numFmtId="0" fontId="66" fillId="9" borderId="12" xfId="0" applyFont="1" applyFill="1" applyBorder="1" applyAlignment="1">
      <alignment/>
    </xf>
    <xf numFmtId="4" fontId="66" fillId="9" borderId="13" xfId="0" applyNumberFormat="1" applyFont="1" applyFill="1" applyBorder="1" applyAlignment="1">
      <alignment horizontal="right"/>
    </xf>
    <xf numFmtId="0" fontId="4" fillId="8" borderId="12" xfId="56" applyFont="1" applyFill="1" applyBorder="1" applyAlignment="1" applyProtection="1">
      <alignment horizontal="justify" vertical="top"/>
      <protection/>
    </xf>
    <xf numFmtId="0" fontId="68" fillId="8" borderId="12" xfId="56" applyFont="1" applyFill="1" applyBorder="1" applyAlignment="1" applyProtection="1">
      <alignment horizontal="center" vertical="center"/>
      <protection/>
    </xf>
    <xf numFmtId="0" fontId="2" fillId="8" borderId="12" xfId="56" applyFont="1" applyFill="1" applyBorder="1" applyAlignment="1" applyProtection="1">
      <alignment horizontal="center" vertical="center"/>
      <protection/>
    </xf>
    <xf numFmtId="0" fontId="2" fillId="8" borderId="13" xfId="56" applyFont="1" applyFill="1" applyBorder="1" applyAlignment="1" applyProtection="1">
      <alignment horizontal="right" vertical="center"/>
      <protection/>
    </xf>
    <xf numFmtId="0" fontId="66" fillId="8" borderId="12" xfId="0" applyFont="1" applyFill="1" applyBorder="1" applyAlignment="1">
      <alignment horizontal="justify" vertical="top"/>
    </xf>
    <xf numFmtId="0" fontId="66" fillId="8" borderId="12" xfId="0" applyFont="1" applyFill="1" applyBorder="1" applyAlignment="1">
      <alignment/>
    </xf>
    <xf numFmtId="4" fontId="66" fillId="8" borderId="13" xfId="0" applyNumberFormat="1" applyFont="1" applyFill="1" applyBorder="1" applyAlignment="1">
      <alignment horizontal="right"/>
    </xf>
    <xf numFmtId="0" fontId="66" fillId="34" borderId="11" xfId="0" applyFont="1" applyFill="1" applyBorder="1" applyAlignment="1">
      <alignment horizontal="right"/>
    </xf>
    <xf numFmtId="0" fontId="68" fillId="34" borderId="12" xfId="56" applyFont="1" applyFill="1" applyBorder="1" applyAlignment="1" applyProtection="1">
      <alignment horizontal="center" vertical="center"/>
      <protection/>
    </xf>
    <xf numFmtId="0" fontId="2" fillId="34" borderId="12" xfId="56" applyFont="1" applyFill="1" applyBorder="1" applyAlignment="1" applyProtection="1">
      <alignment horizontal="center" vertical="center"/>
      <protection/>
    </xf>
    <xf numFmtId="0" fontId="2" fillId="34" borderId="13" xfId="56" applyFont="1" applyFill="1" applyBorder="1" applyAlignment="1" applyProtection="1">
      <alignment horizontal="right" vertical="center"/>
      <protection/>
    </xf>
    <xf numFmtId="0" fontId="66" fillId="34" borderId="12" xfId="0" applyFont="1" applyFill="1" applyBorder="1" applyAlignment="1">
      <alignment horizontal="justify" vertical="top"/>
    </xf>
    <xf numFmtId="0" fontId="66" fillId="34" borderId="12" xfId="0" applyFont="1" applyFill="1" applyBorder="1" applyAlignment="1">
      <alignment/>
    </xf>
    <xf numFmtId="4" fontId="66" fillId="34" borderId="13" xfId="0" applyNumberFormat="1" applyFont="1" applyFill="1" applyBorder="1" applyAlignment="1">
      <alignment horizontal="right"/>
    </xf>
    <xf numFmtId="0" fontId="67" fillId="35" borderId="10" xfId="0" applyFont="1" applyFill="1" applyBorder="1" applyAlignment="1">
      <alignment horizontal="right" vertical="center" wrapText="1"/>
    </xf>
    <xf numFmtId="0" fontId="2" fillId="0" borderId="0" xfId="0" applyFont="1" applyFill="1" applyAlignment="1" applyProtection="1">
      <alignment horizontal="right" wrapText="1"/>
      <protection/>
    </xf>
    <xf numFmtId="0" fontId="2" fillId="0" borderId="0" xfId="0" applyFont="1" applyFill="1" applyBorder="1" applyAlignment="1" applyProtection="1">
      <alignment horizontal="right" vertical="top" wrapText="1"/>
      <protection/>
    </xf>
    <xf numFmtId="0" fontId="2" fillId="0" borderId="0" xfId="0" applyFont="1" applyFill="1" applyBorder="1" applyAlignment="1" applyProtection="1">
      <alignment horizontal="right"/>
      <protection/>
    </xf>
    <xf numFmtId="0" fontId="2" fillId="0" borderId="0" xfId="0" applyFont="1" applyFill="1" applyAlignment="1" applyProtection="1">
      <alignment horizontal="right"/>
      <protection/>
    </xf>
    <xf numFmtId="0" fontId="69" fillId="33" borderId="0" xfId="0" applyFont="1" applyFill="1" applyAlignment="1">
      <alignment horizontal="left"/>
    </xf>
    <xf numFmtId="0" fontId="2" fillId="0" borderId="0" xfId="0" applyFont="1" applyAlignment="1">
      <alignment/>
    </xf>
    <xf numFmtId="0" fontId="65" fillId="0" borderId="0" xfId="0" applyFont="1" applyAlignment="1">
      <alignment horizontal="center" vertical="center"/>
    </xf>
    <xf numFmtId="0" fontId="65" fillId="0" borderId="0" xfId="0" applyFont="1" applyFill="1" applyAlignment="1">
      <alignment horizontal="center" vertical="center"/>
    </xf>
    <xf numFmtId="0" fontId="65" fillId="0" borderId="0" xfId="0" applyFont="1" applyAlignment="1">
      <alignment horizontal="left"/>
    </xf>
    <xf numFmtId="0" fontId="70" fillId="0" borderId="0" xfId="0" applyFont="1" applyAlignment="1">
      <alignment horizontal="center"/>
    </xf>
    <xf numFmtId="0" fontId="71" fillId="0" borderId="0" xfId="0" applyFont="1" applyAlignment="1">
      <alignment horizontal="center"/>
    </xf>
    <xf numFmtId="0" fontId="68" fillId="0" borderId="0" xfId="0" applyFont="1" applyAlignment="1">
      <alignment horizontal="left" vertical="top"/>
    </xf>
    <xf numFmtId="0" fontId="68" fillId="0" borderId="0" xfId="0" applyFont="1" applyAlignment="1">
      <alignment/>
    </xf>
    <xf numFmtId="0" fontId="9" fillId="0" borderId="0" xfId="0" applyFont="1" applyAlignment="1">
      <alignment horizontal="center" wrapText="1"/>
    </xf>
    <xf numFmtId="0" fontId="71" fillId="0" borderId="0" xfId="0" applyFont="1" applyAlignment="1">
      <alignment horizontal="left"/>
    </xf>
    <xf numFmtId="0" fontId="10" fillId="0" borderId="0" xfId="0" applyFont="1" applyAlignment="1">
      <alignment horizontal="left"/>
    </xf>
    <xf numFmtId="0" fontId="68" fillId="0" borderId="0" xfId="0" applyFont="1" applyFill="1" applyBorder="1" applyAlignment="1" applyProtection="1">
      <alignment horizontal="center" vertical="center" wrapText="1"/>
      <protection/>
    </xf>
    <xf numFmtId="0" fontId="68" fillId="0" borderId="0" xfId="0" applyFont="1" applyFill="1" applyBorder="1" applyAlignment="1" applyProtection="1">
      <alignment horizontal="center" vertical="center"/>
      <protection/>
    </xf>
    <xf numFmtId="0" fontId="68" fillId="0" borderId="0" xfId="0" applyFont="1" applyFill="1" applyBorder="1" applyAlignment="1" applyProtection="1">
      <alignment/>
      <protection/>
    </xf>
    <xf numFmtId="49" fontId="68" fillId="0" borderId="14" xfId="0" applyNumberFormat="1" applyFont="1" applyFill="1" applyBorder="1" applyAlignment="1" applyProtection="1">
      <alignment horizontal="right" vertical="top"/>
      <protection/>
    </xf>
    <xf numFmtId="0" fontId="68" fillId="0" borderId="0" xfId="0" applyFont="1" applyFill="1" applyBorder="1" applyAlignment="1" applyProtection="1">
      <alignment wrapText="1"/>
      <protection/>
    </xf>
    <xf numFmtId="0" fontId="68" fillId="0" borderId="0" xfId="0" applyFont="1" applyFill="1" applyAlignment="1" applyProtection="1">
      <alignment/>
      <protection/>
    </xf>
    <xf numFmtId="0" fontId="68" fillId="0" borderId="0" xfId="0" applyFont="1" applyFill="1" applyAlignment="1" applyProtection="1">
      <alignment wrapText="1"/>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12" fillId="0" borderId="0" xfId="0" applyFont="1" applyAlignment="1">
      <alignment/>
    </xf>
    <xf numFmtId="0" fontId="72" fillId="0" borderId="0" xfId="0" applyFont="1" applyAlignment="1">
      <alignment/>
    </xf>
    <xf numFmtId="0" fontId="73" fillId="0" borderId="0" xfId="0" applyFont="1" applyAlignment="1">
      <alignment horizontal="left"/>
    </xf>
    <xf numFmtId="0" fontId="10" fillId="0" borderId="0" xfId="0" applyFont="1" applyFill="1" applyAlignment="1">
      <alignment horizontal="left"/>
    </xf>
    <xf numFmtId="0" fontId="6" fillId="0" borderId="10" xfId="0" applyFont="1" applyFill="1" applyBorder="1" applyAlignment="1" applyProtection="1">
      <alignment horizontal="center" vertical="center"/>
      <protection/>
    </xf>
    <xf numFmtId="0" fontId="6" fillId="0" borderId="0" xfId="0" applyFont="1" applyFill="1" applyAlignment="1" applyProtection="1">
      <alignment horizontal="center" vertical="center" wrapText="1"/>
      <protection/>
    </xf>
    <xf numFmtId="0" fontId="11" fillId="0" borderId="0" xfId="0" applyFont="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 vertical="center"/>
    </xf>
    <xf numFmtId="0" fontId="12" fillId="0" borderId="0" xfId="0" applyFont="1" applyAlignment="1">
      <alignment horizontal="center" vertical="center"/>
    </xf>
    <xf numFmtId="0" fontId="11" fillId="13" borderId="11" xfId="0" applyFont="1" applyFill="1" applyBorder="1" applyAlignment="1">
      <alignment horizontal="center" vertical="center"/>
    </xf>
    <xf numFmtId="0" fontId="11" fillId="12" borderId="11" xfId="0" applyFont="1" applyFill="1" applyBorder="1" applyAlignment="1">
      <alignment horizontal="center" vertical="center"/>
    </xf>
    <xf numFmtId="0" fontId="11" fillId="11" borderId="11" xfId="0" applyFont="1" applyFill="1" applyBorder="1" applyAlignment="1">
      <alignment horizontal="center" vertical="center"/>
    </xf>
    <xf numFmtId="0" fontId="11" fillId="10" borderId="11" xfId="0" applyFont="1" applyFill="1" applyBorder="1" applyAlignment="1">
      <alignment horizontal="center" vertical="center"/>
    </xf>
    <xf numFmtId="0" fontId="6" fillId="0" borderId="0" xfId="0" applyFont="1" applyFill="1" applyAlignment="1" applyProtection="1">
      <alignment horizontal="center" vertical="center"/>
      <protection/>
    </xf>
    <xf numFmtId="0" fontId="11" fillId="9" borderId="11" xfId="0" applyFont="1" applyFill="1" applyBorder="1" applyAlignment="1">
      <alignment horizontal="center" vertical="center"/>
    </xf>
    <xf numFmtId="0" fontId="11" fillId="8" borderId="11" xfId="0" applyFont="1" applyFill="1" applyBorder="1" applyAlignment="1">
      <alignment horizontal="center" vertical="center"/>
    </xf>
    <xf numFmtId="0" fontId="11" fillId="34" borderId="11" xfId="0" applyFont="1" applyFill="1" applyBorder="1" applyAlignment="1">
      <alignment horizontal="center" vertical="center"/>
    </xf>
    <xf numFmtId="0" fontId="11" fillId="33" borderId="0" xfId="0" applyFont="1" applyFill="1" applyAlignment="1">
      <alignment horizontal="center" vertical="center"/>
    </xf>
    <xf numFmtId="0" fontId="11" fillId="13"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12" borderId="0" xfId="0" applyFont="1" applyFill="1" applyBorder="1" applyAlignment="1">
      <alignment horizontal="center" vertical="center"/>
    </xf>
    <xf numFmtId="0" fontId="11" fillId="11" borderId="0" xfId="0" applyFont="1" applyFill="1" applyBorder="1" applyAlignment="1">
      <alignment horizontal="center" vertical="center"/>
    </xf>
    <xf numFmtId="0" fontId="11" fillId="10" borderId="0" xfId="0" applyFont="1" applyFill="1" applyBorder="1" applyAlignment="1">
      <alignment horizontal="center" vertical="center"/>
    </xf>
    <xf numFmtId="0" fontId="11" fillId="9" borderId="0" xfId="0" applyFont="1" applyFill="1" applyBorder="1" applyAlignment="1">
      <alignment horizontal="center" vertical="center"/>
    </xf>
    <xf numFmtId="0" fontId="11" fillId="8" borderId="0" xfId="0" applyFont="1" applyFill="1" applyBorder="1" applyAlignment="1">
      <alignment horizontal="center" vertical="center"/>
    </xf>
    <xf numFmtId="0" fontId="11" fillId="34" borderId="0" xfId="0" applyFont="1" applyFill="1" applyBorder="1" applyAlignment="1">
      <alignment horizontal="center" vertical="center"/>
    </xf>
    <xf numFmtId="0" fontId="14" fillId="0" borderId="0" xfId="0" applyFont="1" applyAlignment="1">
      <alignment horizontal="center"/>
    </xf>
    <xf numFmtId="0" fontId="10" fillId="0" borderId="0" xfId="0" applyFont="1" applyAlignment="1">
      <alignment horizontal="center"/>
    </xf>
    <xf numFmtId="0" fontId="12" fillId="0" borderId="0" xfId="0" applyFont="1" applyAlignment="1">
      <alignment horizontal="justify" vertical="top"/>
    </xf>
    <xf numFmtId="0" fontId="12" fillId="0" borderId="15" xfId="0" applyFont="1" applyFill="1" applyBorder="1" applyAlignment="1" applyProtection="1">
      <alignment vertical="top" wrapText="1"/>
      <protection/>
    </xf>
    <xf numFmtId="0" fontId="12" fillId="0" borderId="0" xfId="0" applyFont="1" applyFill="1" applyBorder="1" applyAlignment="1" applyProtection="1">
      <alignment horizontal="justify" vertical="top" wrapText="1"/>
      <protection/>
    </xf>
    <xf numFmtId="49" fontId="12" fillId="0" borderId="0" xfId="0" applyNumberFormat="1" applyFont="1" applyFill="1" applyBorder="1" applyAlignment="1" applyProtection="1">
      <alignment horizontal="justify" vertical="top" wrapText="1"/>
      <protection/>
    </xf>
    <xf numFmtId="0" fontId="12" fillId="0" borderId="0" xfId="56" applyFont="1" applyFill="1" applyBorder="1" applyAlignment="1" applyProtection="1">
      <alignment horizontal="justify" vertical="top" wrapText="1"/>
      <protection/>
    </xf>
    <xf numFmtId="0" fontId="12" fillId="33" borderId="0" xfId="0" applyFont="1" applyFill="1" applyAlignment="1">
      <alignment horizontal="justify" vertical="top"/>
    </xf>
    <xf numFmtId="0" fontId="14" fillId="0" borderId="0" xfId="0" applyFont="1" applyFill="1" applyAlignment="1">
      <alignment horizontal="center"/>
    </xf>
    <xf numFmtId="0" fontId="9" fillId="0" borderId="0" xfId="0" applyFont="1" applyFill="1" applyAlignment="1">
      <alignment horizontal="center" wrapText="1"/>
    </xf>
    <xf numFmtId="0" fontId="10" fillId="0" borderId="0" xfId="0" applyFont="1" applyFill="1" applyAlignment="1">
      <alignment horizontal="center"/>
    </xf>
    <xf numFmtId="0" fontId="12" fillId="0" borderId="0" xfId="0" applyFont="1" applyFill="1" applyAlignment="1">
      <alignment/>
    </xf>
    <xf numFmtId="0" fontId="12" fillId="0" borderId="0" xfId="0" applyFont="1" applyAlignment="1">
      <alignment horizontal="right"/>
    </xf>
    <xf numFmtId="0" fontId="12" fillId="13" borderId="12" xfId="56" applyFont="1" applyFill="1" applyBorder="1" applyAlignment="1" applyProtection="1">
      <alignment horizontal="center" vertical="center"/>
      <protection/>
    </xf>
    <xf numFmtId="0" fontId="12" fillId="13" borderId="13" xfId="56" applyFont="1" applyFill="1" applyBorder="1" applyAlignment="1" applyProtection="1">
      <alignment horizontal="right" vertical="center"/>
      <protection/>
    </xf>
    <xf numFmtId="0" fontId="12" fillId="0" borderId="14" xfId="0" applyFont="1" applyFill="1" applyBorder="1" applyAlignment="1" applyProtection="1">
      <alignment horizontal="center" vertical="center"/>
      <protection/>
    </xf>
    <xf numFmtId="4" fontId="12" fillId="0" borderId="14" xfId="0" applyNumberFormat="1" applyFont="1" applyFill="1" applyBorder="1" applyAlignment="1" applyProtection="1">
      <alignment horizontal="center" vertical="center"/>
      <protection locked="0"/>
    </xf>
    <xf numFmtId="4" fontId="12" fillId="0" borderId="14" xfId="0" applyNumberFormat="1"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4" fontId="12" fillId="0" borderId="0" xfId="0" applyNumberFormat="1" applyFont="1" applyFill="1" applyBorder="1" applyAlignment="1" applyProtection="1">
      <alignment horizontal="center" vertical="center"/>
      <protection locked="0"/>
    </xf>
    <xf numFmtId="4" fontId="14" fillId="13" borderId="13" xfId="0" applyNumberFormat="1" applyFont="1" applyFill="1" applyBorder="1" applyAlignment="1">
      <alignment horizontal="right"/>
    </xf>
    <xf numFmtId="0" fontId="12" fillId="12" borderId="12" xfId="56" applyFont="1" applyFill="1" applyBorder="1" applyAlignment="1" applyProtection="1">
      <alignment horizontal="center" vertical="center"/>
      <protection/>
    </xf>
    <xf numFmtId="0" fontId="12" fillId="12" borderId="13" xfId="56" applyFont="1" applyFill="1" applyBorder="1" applyAlignment="1" applyProtection="1">
      <alignment horizontal="right" vertical="center"/>
      <protection/>
    </xf>
    <xf numFmtId="0" fontId="14" fillId="12" borderId="12" xfId="0" applyFont="1" applyFill="1" applyBorder="1" applyAlignment="1">
      <alignment/>
    </xf>
    <xf numFmtId="4" fontId="14" fillId="12" borderId="13" xfId="0" applyNumberFormat="1" applyFont="1" applyFill="1" applyBorder="1" applyAlignment="1">
      <alignment horizontal="right"/>
    </xf>
    <xf numFmtId="0" fontId="12" fillId="11" borderId="12" xfId="56" applyFont="1" applyFill="1" applyBorder="1" applyAlignment="1" applyProtection="1">
      <alignment horizontal="center" vertical="center"/>
      <protection/>
    </xf>
    <xf numFmtId="0" fontId="12" fillId="11" borderId="13" xfId="56" applyFont="1" applyFill="1" applyBorder="1" applyAlignment="1" applyProtection="1">
      <alignment horizontal="right" vertical="center"/>
      <protection/>
    </xf>
    <xf numFmtId="0" fontId="14" fillId="11" borderId="12" xfId="0" applyFont="1" applyFill="1" applyBorder="1" applyAlignment="1">
      <alignment/>
    </xf>
    <xf numFmtId="4" fontId="14" fillId="11" borderId="13" xfId="0" applyNumberFormat="1" applyFont="1" applyFill="1" applyBorder="1" applyAlignment="1">
      <alignment horizontal="right"/>
    </xf>
    <xf numFmtId="0" fontId="14" fillId="0" borderId="0" xfId="0" applyFont="1" applyAlignment="1">
      <alignment/>
    </xf>
    <xf numFmtId="0" fontId="14" fillId="0" borderId="0" xfId="0" applyFont="1" applyFill="1" applyAlignment="1">
      <alignment/>
    </xf>
    <xf numFmtId="4" fontId="14" fillId="0" borderId="0" xfId="0" applyNumberFormat="1" applyFont="1" applyAlignment="1">
      <alignment/>
    </xf>
    <xf numFmtId="4" fontId="12" fillId="0" borderId="0" xfId="0" applyNumberFormat="1" applyFont="1" applyAlignment="1">
      <alignment/>
    </xf>
    <xf numFmtId="0" fontId="12" fillId="10" borderId="12" xfId="56" applyFont="1" applyFill="1" applyBorder="1" applyAlignment="1" applyProtection="1">
      <alignment horizontal="center" vertical="center"/>
      <protection/>
    </xf>
    <xf numFmtId="0" fontId="12" fillId="10" borderId="13" xfId="56" applyFont="1" applyFill="1" applyBorder="1" applyAlignment="1" applyProtection="1">
      <alignment horizontal="right" vertical="center"/>
      <protection/>
    </xf>
    <xf numFmtId="0" fontId="14" fillId="10" borderId="12" xfId="0" applyFont="1" applyFill="1" applyBorder="1" applyAlignment="1">
      <alignment/>
    </xf>
    <xf numFmtId="4" fontId="14" fillId="10" borderId="13" xfId="0" applyNumberFormat="1" applyFont="1" applyFill="1" applyBorder="1" applyAlignment="1">
      <alignment horizontal="right"/>
    </xf>
    <xf numFmtId="0" fontId="12" fillId="9" borderId="12" xfId="56" applyFont="1" applyFill="1" applyBorder="1" applyAlignment="1" applyProtection="1">
      <alignment horizontal="center" vertical="center"/>
      <protection/>
    </xf>
    <xf numFmtId="0" fontId="12" fillId="9" borderId="13" xfId="56"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4" fontId="12" fillId="0" borderId="0" xfId="0" applyNumberFormat="1" applyFont="1" applyFill="1" applyBorder="1" applyAlignment="1" applyProtection="1">
      <alignment horizontal="center" vertical="center"/>
      <protection/>
    </xf>
    <xf numFmtId="0" fontId="14" fillId="9" borderId="12" xfId="0" applyFont="1" applyFill="1" applyBorder="1" applyAlignment="1">
      <alignment/>
    </xf>
    <xf numFmtId="4" fontId="14" fillId="9" borderId="13" xfId="0" applyNumberFormat="1" applyFont="1" applyFill="1" applyBorder="1" applyAlignment="1">
      <alignment horizontal="right"/>
    </xf>
    <xf numFmtId="4" fontId="12" fillId="0" borderId="0" xfId="0" applyNumberFormat="1" applyFont="1" applyFill="1" applyBorder="1" applyAlignment="1" applyProtection="1">
      <alignment horizontal="center" vertical="center" wrapText="1"/>
      <protection locked="0"/>
    </xf>
    <xf numFmtId="4" fontId="12" fillId="0" borderId="0" xfId="0" applyNumberFormat="1" applyFont="1" applyFill="1" applyBorder="1" applyAlignment="1" applyProtection="1">
      <alignment horizontal="center" vertical="center" wrapText="1"/>
      <protection/>
    </xf>
    <xf numFmtId="0" fontId="12" fillId="8" borderId="12" xfId="56" applyFont="1" applyFill="1" applyBorder="1" applyAlignment="1" applyProtection="1">
      <alignment horizontal="center" vertical="center"/>
      <protection/>
    </xf>
    <xf numFmtId="0" fontId="12" fillId="8" borderId="13" xfId="56" applyFont="1" applyFill="1" applyBorder="1" applyAlignment="1" applyProtection="1">
      <alignment horizontal="right" vertical="center"/>
      <protection/>
    </xf>
    <xf numFmtId="0" fontId="14" fillId="8" borderId="12" xfId="0" applyFont="1" applyFill="1" applyBorder="1" applyAlignment="1">
      <alignment/>
    </xf>
    <xf numFmtId="4" fontId="14" fillId="8" borderId="13" xfId="0" applyNumberFormat="1" applyFont="1" applyFill="1" applyBorder="1" applyAlignment="1">
      <alignment horizontal="right"/>
    </xf>
    <xf numFmtId="0" fontId="12" fillId="34" borderId="12" xfId="56" applyFont="1" applyFill="1" applyBorder="1" applyAlignment="1" applyProtection="1">
      <alignment horizontal="center" vertical="center"/>
      <protection/>
    </xf>
    <xf numFmtId="0" fontId="12" fillId="34" borderId="13" xfId="56" applyFont="1" applyFill="1" applyBorder="1" applyAlignment="1" applyProtection="1">
      <alignment horizontal="right" vertical="center"/>
      <protection/>
    </xf>
    <xf numFmtId="0" fontId="12" fillId="0" borderId="0" xfId="56" applyFont="1" applyFill="1" applyBorder="1" applyAlignment="1" applyProtection="1">
      <alignment horizontal="center" vertical="center" wrapText="1"/>
      <protection/>
    </xf>
    <xf numFmtId="4" fontId="12" fillId="0" borderId="0" xfId="56" applyNumberFormat="1" applyFont="1" applyFill="1" applyBorder="1" applyAlignment="1" applyProtection="1">
      <alignment horizontal="center" vertical="center"/>
      <protection/>
    </xf>
    <xf numFmtId="4" fontId="12" fillId="0" borderId="0" xfId="56" applyNumberFormat="1" applyFont="1" applyFill="1" applyBorder="1" applyAlignment="1" applyProtection="1">
      <alignment horizontal="center" vertical="center"/>
      <protection locked="0"/>
    </xf>
    <xf numFmtId="0" fontId="14" fillId="34" borderId="12" xfId="0" applyFont="1" applyFill="1" applyBorder="1" applyAlignment="1">
      <alignment/>
    </xf>
    <xf numFmtId="4" fontId="14" fillId="34" borderId="13" xfId="0" applyNumberFormat="1" applyFont="1" applyFill="1" applyBorder="1" applyAlignment="1">
      <alignment horizontal="right"/>
    </xf>
    <xf numFmtId="0" fontId="12" fillId="33" borderId="0" xfId="0" applyFont="1" applyFill="1" applyAlignment="1">
      <alignment/>
    </xf>
    <xf numFmtId="0" fontId="12" fillId="33" borderId="0" xfId="0" applyFont="1" applyFill="1" applyAlignment="1">
      <alignment horizontal="right"/>
    </xf>
    <xf numFmtId="4" fontId="12" fillId="13" borderId="0" xfId="0" applyNumberFormat="1" applyFont="1" applyFill="1" applyAlignment="1">
      <alignment horizontal="right"/>
    </xf>
    <xf numFmtId="0" fontId="14" fillId="0" borderId="0" xfId="56" applyFont="1" applyFill="1" applyBorder="1" applyAlignment="1" applyProtection="1">
      <alignment horizontal="left" vertical="center"/>
      <protection/>
    </xf>
    <xf numFmtId="4" fontId="12" fillId="0" borderId="0" xfId="0" applyNumberFormat="1" applyFont="1" applyFill="1" applyAlignment="1">
      <alignment horizontal="right"/>
    </xf>
    <xf numFmtId="4" fontId="12" fillId="12" borderId="0" xfId="0" applyNumberFormat="1" applyFont="1" applyFill="1" applyAlignment="1">
      <alignment horizontal="right"/>
    </xf>
    <xf numFmtId="4" fontId="12" fillId="11" borderId="0" xfId="0" applyNumberFormat="1" applyFont="1" applyFill="1" applyAlignment="1">
      <alignment horizontal="right"/>
    </xf>
    <xf numFmtId="4" fontId="12" fillId="10" borderId="0" xfId="0" applyNumberFormat="1" applyFont="1" applyFill="1" applyAlignment="1">
      <alignment horizontal="right"/>
    </xf>
    <xf numFmtId="4" fontId="12" fillId="9" borderId="0" xfId="0" applyNumberFormat="1" applyFont="1" applyFill="1" applyAlignment="1">
      <alignment horizontal="right"/>
    </xf>
    <xf numFmtId="4" fontId="12" fillId="8" borderId="0" xfId="0" applyNumberFormat="1" applyFont="1" applyFill="1" applyAlignment="1">
      <alignment horizontal="right"/>
    </xf>
    <xf numFmtId="4" fontId="12" fillId="34" borderId="0" xfId="0" applyNumberFormat="1" applyFont="1" applyFill="1" applyAlignment="1">
      <alignment horizontal="right"/>
    </xf>
    <xf numFmtId="4" fontId="12" fillId="0" borderId="0" xfId="0" applyNumberFormat="1" applyFont="1" applyAlignment="1">
      <alignment horizontal="right"/>
    </xf>
    <xf numFmtId="4" fontId="14" fillId="35" borderId="0" xfId="0" applyNumberFormat="1" applyFont="1" applyFill="1" applyAlignment="1">
      <alignment horizontal="right"/>
    </xf>
    <xf numFmtId="0" fontId="14" fillId="0" borderId="0" xfId="0" applyFont="1" applyAlignment="1">
      <alignment horizontal="left"/>
    </xf>
    <xf numFmtId="0" fontId="14" fillId="0" borderId="0" xfId="0" applyFont="1" applyFill="1" applyAlignment="1">
      <alignment horizontal="left"/>
    </xf>
    <xf numFmtId="4" fontId="14" fillId="0" borderId="0" xfId="0" applyNumberFormat="1" applyFont="1" applyAlignment="1">
      <alignment horizontal="right"/>
    </xf>
    <xf numFmtId="0" fontId="12" fillId="0" borderId="0" xfId="0" applyFont="1" applyAlignment="1">
      <alignment horizontal="left"/>
    </xf>
    <xf numFmtId="0" fontId="12" fillId="0" borderId="0" xfId="0" applyFont="1" applyFill="1" applyAlignment="1">
      <alignment horizontal="left"/>
    </xf>
    <xf numFmtId="4" fontId="14" fillId="33" borderId="0" xfId="0" applyNumberFormat="1" applyFont="1" applyFill="1" applyAlignment="1">
      <alignment horizontal="right"/>
    </xf>
    <xf numFmtId="0" fontId="4" fillId="35" borderId="10" xfId="0" applyFont="1" applyFill="1" applyBorder="1" applyAlignment="1">
      <alignment horizontal="center" vertical="center" wrapText="1"/>
    </xf>
    <xf numFmtId="0" fontId="12" fillId="0" borderId="0" xfId="0" applyFont="1" applyAlignment="1">
      <alignment horizontal="center" wrapText="1"/>
    </xf>
    <xf numFmtId="0" fontId="12" fillId="0" borderId="0" xfId="0" applyFont="1" applyAlignment="1">
      <alignment horizontal="center"/>
    </xf>
    <xf numFmtId="0" fontId="12" fillId="13" borderId="12" xfId="56" applyFont="1" applyFill="1" applyBorder="1" applyAlignment="1" applyProtection="1">
      <alignment horizontal="justify" vertical="top"/>
      <protection/>
    </xf>
    <xf numFmtId="0" fontId="12" fillId="12" borderId="12" xfId="56" applyFont="1" applyFill="1" applyBorder="1" applyAlignment="1" applyProtection="1">
      <alignment horizontal="justify" vertical="top"/>
      <protection/>
    </xf>
    <xf numFmtId="0" fontId="12" fillId="12" borderId="12" xfId="0" applyFont="1" applyFill="1" applyBorder="1" applyAlignment="1">
      <alignment horizontal="justify" vertical="top"/>
    </xf>
    <xf numFmtId="0" fontId="12" fillId="11" borderId="12" xfId="56" applyFont="1" applyFill="1" applyBorder="1" applyAlignment="1" applyProtection="1">
      <alignment horizontal="justify" vertical="top"/>
      <protection/>
    </xf>
    <xf numFmtId="0" fontId="12" fillId="11" borderId="12" xfId="0" applyFont="1" applyFill="1" applyBorder="1" applyAlignment="1">
      <alignment horizontal="justify" vertical="top"/>
    </xf>
    <xf numFmtId="0" fontId="12" fillId="10" borderId="12" xfId="56" applyFont="1" applyFill="1" applyBorder="1" applyAlignment="1" applyProtection="1">
      <alignment horizontal="justify" vertical="top"/>
      <protection/>
    </xf>
    <xf numFmtId="0" fontId="12" fillId="10" borderId="12" xfId="0" applyFont="1" applyFill="1" applyBorder="1" applyAlignment="1">
      <alignment horizontal="justify" vertical="top"/>
    </xf>
    <xf numFmtId="0" fontId="12" fillId="9" borderId="12" xfId="56" applyFont="1" applyFill="1" applyBorder="1" applyAlignment="1" applyProtection="1">
      <alignment horizontal="justify" vertical="top"/>
      <protection/>
    </xf>
    <xf numFmtId="0" fontId="12" fillId="9" borderId="12" xfId="0" applyFont="1" applyFill="1" applyBorder="1" applyAlignment="1">
      <alignment horizontal="justify" vertical="top"/>
    </xf>
    <xf numFmtId="0" fontId="12" fillId="8" borderId="12" xfId="56" applyFont="1" applyFill="1" applyBorder="1" applyAlignment="1" applyProtection="1">
      <alignment horizontal="justify" vertical="top"/>
      <protection/>
    </xf>
    <xf numFmtId="0" fontId="12" fillId="8" borderId="12" xfId="0" applyFont="1" applyFill="1" applyBorder="1" applyAlignment="1">
      <alignment horizontal="justify" vertical="top"/>
    </xf>
    <xf numFmtId="0" fontId="12" fillId="34" borderId="12" xfId="56" applyFont="1" applyFill="1" applyBorder="1" applyAlignment="1" applyProtection="1">
      <alignment horizontal="justify" vertical="top"/>
      <protection/>
    </xf>
    <xf numFmtId="0" fontId="12" fillId="34" borderId="12" xfId="0" applyFont="1" applyFill="1" applyBorder="1" applyAlignment="1">
      <alignment horizontal="justify" vertical="top"/>
    </xf>
    <xf numFmtId="0" fontId="12" fillId="0" borderId="0" xfId="56" applyFont="1" applyFill="1" applyBorder="1" applyAlignment="1" applyProtection="1">
      <alignment horizontal="justify" vertical="top"/>
      <protection/>
    </xf>
    <xf numFmtId="0" fontId="68" fillId="0" borderId="11" xfId="0" applyFont="1" applyFill="1" applyBorder="1" applyAlignment="1" applyProtection="1">
      <alignment horizontal="right" vertical="top"/>
      <protection/>
    </xf>
    <xf numFmtId="0" fontId="68" fillId="0" borderId="0" xfId="0" applyFont="1" applyFill="1" applyBorder="1" applyAlignment="1" applyProtection="1">
      <alignment horizontal="justify" vertical="top"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4" fontId="0" fillId="0" borderId="0" xfId="0" applyNumberFormat="1" applyFont="1" applyFill="1" applyBorder="1" applyAlignment="1" applyProtection="1">
      <alignment horizontal="center" vertical="center"/>
      <protection/>
    </xf>
    <xf numFmtId="4" fontId="68"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vertical="center" wrapText="1"/>
      <protection/>
    </xf>
    <xf numFmtId="0" fontId="2" fillId="0" borderId="10" xfId="0" applyFont="1" applyFill="1" applyBorder="1" applyAlignment="1" applyProtection="1">
      <alignment horizontal="center" vertical="top"/>
      <protection/>
    </xf>
    <xf numFmtId="0" fontId="2" fillId="0" borderId="14" xfId="0" applyFont="1" applyFill="1" applyBorder="1" applyAlignment="1" applyProtection="1">
      <alignment horizontal="left" vertical="top" wrapText="1"/>
      <protection/>
    </xf>
    <xf numFmtId="0" fontId="6" fillId="0" borderId="14" xfId="0" applyFont="1" applyFill="1" applyBorder="1" applyAlignment="1" applyProtection="1">
      <alignment horizontal="center" vertical="center"/>
      <protection/>
    </xf>
    <xf numFmtId="4" fontId="6" fillId="2" borderId="14" xfId="0" applyNumberFormat="1" applyFont="1" applyFill="1" applyBorder="1" applyAlignment="1" applyProtection="1">
      <alignment horizontal="center" vertical="center"/>
      <protection locked="0"/>
    </xf>
    <xf numFmtId="4" fontId="6" fillId="0" borderId="14" xfId="0" applyNumberFormat="1" applyFont="1" applyFill="1" applyBorder="1" applyAlignment="1" applyProtection="1">
      <alignment horizontal="center" vertical="center"/>
      <protection/>
    </xf>
    <xf numFmtId="0" fontId="4" fillId="34" borderId="12" xfId="56" applyFont="1" applyFill="1" applyBorder="1" applyAlignment="1" applyProtection="1">
      <alignment horizontal="left" vertical="top"/>
      <protection/>
    </xf>
    <xf numFmtId="0" fontId="66" fillId="34" borderId="11" xfId="0" applyFont="1" applyFill="1" applyBorder="1" applyAlignment="1">
      <alignment horizontal="center" vertical="top"/>
    </xf>
    <xf numFmtId="0" fontId="66" fillId="8" borderId="11" xfId="0" applyFont="1" applyFill="1" applyBorder="1" applyAlignment="1">
      <alignment horizontal="center"/>
    </xf>
    <xf numFmtId="0" fontId="66" fillId="9" borderId="11" xfId="0" applyFont="1" applyFill="1" applyBorder="1" applyAlignment="1">
      <alignment horizontal="center"/>
    </xf>
    <xf numFmtId="0" fontId="65" fillId="0" borderId="0" xfId="0" applyFont="1" applyAlignment="1">
      <alignment horizontal="center"/>
    </xf>
    <xf numFmtId="0" fontId="20" fillId="35" borderId="10" xfId="0" applyFont="1" applyFill="1" applyBorder="1" applyAlignment="1">
      <alignment horizontal="center" vertical="center" wrapText="1"/>
    </xf>
    <xf numFmtId="0" fontId="11" fillId="33" borderId="0" xfId="0" applyFont="1" applyFill="1" applyAlignment="1">
      <alignment horizontal="left" vertical="center"/>
    </xf>
    <xf numFmtId="0" fontId="65" fillId="0" borderId="0" xfId="0" applyFont="1" applyAlignment="1">
      <alignment horizontal="left"/>
    </xf>
    <xf numFmtId="0" fontId="70" fillId="0" borderId="0" xfId="0" applyFont="1" applyAlignment="1">
      <alignment horizontal="center"/>
    </xf>
    <xf numFmtId="0" fontId="65" fillId="2" borderId="0" xfId="0" applyFont="1" applyFill="1" applyAlignment="1" applyProtection="1">
      <alignment horizontal="right"/>
      <protection locked="0"/>
    </xf>
    <xf numFmtId="0" fontId="66" fillId="2" borderId="0" xfId="0" applyFont="1" applyFill="1" applyAlignment="1" applyProtection="1">
      <alignment horizontal="justify" vertical="top"/>
      <protection locked="0"/>
    </xf>
    <xf numFmtId="0" fontId="66" fillId="2" borderId="0" xfId="0" applyFont="1" applyFill="1" applyAlignment="1" applyProtection="1">
      <alignment/>
      <protection locked="0"/>
    </xf>
    <xf numFmtId="4" fontId="66" fillId="2" borderId="0" xfId="0" applyNumberFormat="1" applyFont="1" applyFill="1" applyAlignment="1" applyProtection="1">
      <alignment/>
      <protection locked="0"/>
    </xf>
    <xf numFmtId="0" fontId="65" fillId="2" borderId="0" xfId="0" applyFont="1" applyFill="1" applyAlignment="1" applyProtection="1">
      <alignment horizontal="justify" vertical="top"/>
      <protection locked="0"/>
    </xf>
    <xf numFmtId="0" fontId="65" fillId="2" borderId="0" xfId="0" applyFont="1" applyFill="1" applyAlignment="1" applyProtection="1">
      <alignment/>
      <protection locked="0"/>
    </xf>
    <xf numFmtId="0" fontId="65" fillId="0" borderId="0" xfId="0" applyFont="1" applyAlignment="1">
      <alignment horizontal="left"/>
    </xf>
    <xf numFmtId="0" fontId="74" fillId="33" borderId="0" xfId="0" applyFont="1" applyFill="1" applyAlignment="1">
      <alignment horizontal="left"/>
    </xf>
    <xf numFmtId="0" fontId="4" fillId="11" borderId="0" xfId="56" applyFont="1" applyFill="1" applyBorder="1" applyAlignment="1" applyProtection="1">
      <alignment horizontal="left" vertical="center"/>
      <protection/>
    </xf>
    <xf numFmtId="0" fontId="4" fillId="10" borderId="0" xfId="56" applyFont="1" applyFill="1" applyBorder="1" applyAlignment="1" applyProtection="1">
      <alignment horizontal="left" vertical="center"/>
      <protection/>
    </xf>
    <xf numFmtId="0" fontId="4" fillId="9" borderId="0" xfId="56" applyFont="1" applyFill="1" applyBorder="1" applyAlignment="1" applyProtection="1">
      <alignment horizontal="left" vertical="center"/>
      <protection/>
    </xf>
    <xf numFmtId="0" fontId="4" fillId="8" borderId="0" xfId="56" applyFont="1" applyFill="1" applyBorder="1" applyAlignment="1" applyProtection="1">
      <alignment horizontal="left" vertical="center"/>
      <protection/>
    </xf>
    <xf numFmtId="0" fontId="4" fillId="34" borderId="0" xfId="56" applyFont="1" applyFill="1" applyBorder="1" applyAlignment="1" applyProtection="1">
      <alignment horizontal="left" vertical="center"/>
      <protection/>
    </xf>
    <xf numFmtId="0" fontId="66" fillId="35" borderId="0" xfId="0" applyFont="1" applyFill="1" applyAlignment="1">
      <alignment horizontal="left"/>
    </xf>
    <xf numFmtId="0" fontId="70" fillId="0" borderId="0" xfId="0" applyFont="1" applyAlignment="1">
      <alignment horizontal="center"/>
    </xf>
    <xf numFmtId="0" fontId="10" fillId="0" borderId="0" xfId="0" applyFont="1" applyAlignment="1">
      <alignment horizontal="center" wrapText="1"/>
    </xf>
    <xf numFmtId="0" fontId="9" fillId="0" borderId="0" xfId="0" applyFont="1" applyAlignment="1">
      <alignment horizontal="center" wrapText="1"/>
    </xf>
    <xf numFmtId="0" fontId="7" fillId="0" borderId="0" xfId="0" applyFont="1" applyAlignment="1">
      <alignment horizontal="left" vertical="top" wrapText="1"/>
    </xf>
    <xf numFmtId="0" fontId="9" fillId="0" borderId="0" xfId="0" applyFont="1" applyAlignment="1">
      <alignment horizontal="left" vertical="top" wrapText="1"/>
    </xf>
    <xf numFmtId="0" fontId="66" fillId="13" borderId="12" xfId="0" applyFont="1" applyFill="1" applyBorder="1" applyAlignment="1">
      <alignment horizontal="left"/>
    </xf>
    <xf numFmtId="0" fontId="4" fillId="13" borderId="0" xfId="56" applyFont="1" applyFill="1" applyBorder="1" applyAlignment="1" applyProtection="1">
      <alignment horizontal="left" vertical="center"/>
      <protection/>
    </xf>
    <xf numFmtId="0" fontId="4" fillId="12" borderId="0" xfId="56" applyFont="1" applyFill="1" applyBorder="1" applyAlignment="1" applyProtection="1">
      <alignment horizontal="left" vertical="center"/>
      <protection/>
    </xf>
    <xf numFmtId="0" fontId="11" fillId="12" borderId="0" xfId="56" applyFont="1" applyFill="1" applyBorder="1" applyAlignment="1" applyProtection="1">
      <alignment horizontal="left" vertical="center"/>
      <protection/>
    </xf>
    <xf numFmtId="0" fontId="11" fillId="11" borderId="0" xfId="56" applyFont="1" applyFill="1" applyBorder="1" applyAlignment="1" applyProtection="1">
      <alignment horizontal="left" vertical="center"/>
      <protection/>
    </xf>
    <xf numFmtId="0" fontId="11" fillId="10" borderId="0" xfId="56" applyFont="1" applyFill="1" applyBorder="1" applyAlignment="1" applyProtection="1">
      <alignment horizontal="left" vertical="center"/>
      <protection/>
    </xf>
    <xf numFmtId="0" fontId="11" fillId="9" borderId="0" xfId="56" applyFont="1" applyFill="1" applyBorder="1" applyAlignment="1" applyProtection="1">
      <alignment horizontal="left" vertical="center"/>
      <protection/>
    </xf>
    <xf numFmtId="0" fontId="11" fillId="8" borderId="0" xfId="56" applyFont="1" applyFill="1" applyBorder="1" applyAlignment="1" applyProtection="1">
      <alignment horizontal="left" vertical="center"/>
      <protection/>
    </xf>
    <xf numFmtId="0" fontId="11" fillId="34" borderId="0" xfId="56" applyFont="1" applyFill="1" applyBorder="1" applyAlignment="1" applyProtection="1">
      <alignment horizontal="left" vertical="center"/>
      <protection/>
    </xf>
    <xf numFmtId="0" fontId="11" fillId="35" borderId="0" xfId="0" applyFont="1" applyFill="1" applyAlignment="1">
      <alignment horizontal="left"/>
    </xf>
    <xf numFmtId="0" fontId="6" fillId="0" borderId="0" xfId="0" applyFont="1" applyAlignment="1">
      <alignment horizontal="left"/>
    </xf>
    <xf numFmtId="0" fontId="11" fillId="33" borderId="0" xfId="0" applyFont="1" applyFill="1" applyAlignment="1">
      <alignment horizontal="left"/>
    </xf>
    <xf numFmtId="0" fontId="13" fillId="0" borderId="0" xfId="0" applyFont="1" applyAlignment="1">
      <alignment horizontal="center"/>
    </xf>
    <xf numFmtId="0" fontId="11" fillId="13" borderId="12" xfId="0" applyFont="1" applyFill="1" applyBorder="1" applyAlignment="1">
      <alignment horizontal="left"/>
    </xf>
    <xf numFmtId="0" fontId="11" fillId="13" borderId="0" xfId="56" applyFont="1" applyFill="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2" xfId="56"/>
    <cellStyle name="Normal 3" xfId="57"/>
    <cellStyle name="Note" xfId="58"/>
    <cellStyle name="Output" xfId="59"/>
    <cellStyle name="Percent" xfId="60"/>
    <cellStyle name="Style 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24"/>
  <sheetViews>
    <sheetView showGridLines="0" zoomScaleSheetLayoutView="110" workbookViewId="0" topLeftCell="A36">
      <selection activeCell="B55" sqref="B55"/>
    </sheetView>
  </sheetViews>
  <sheetFormatPr defaultColWidth="9.140625" defaultRowHeight="15"/>
  <cols>
    <col min="1" max="1" width="5.7109375" style="14" customWidth="1"/>
    <col min="2" max="2" width="53.7109375" style="24" customWidth="1"/>
    <col min="3" max="3" width="13.28125" style="1" customWidth="1"/>
    <col min="4" max="4" width="13.8515625" style="1" customWidth="1"/>
    <col min="5" max="5" width="12.57421875" style="1" customWidth="1"/>
    <col min="6" max="6" width="21.8515625" style="1" customWidth="1"/>
    <col min="7" max="16384" width="9.140625" style="1" customWidth="1"/>
  </cols>
  <sheetData>
    <row r="1" spans="1:6" ht="18">
      <c r="A1" s="287" t="s">
        <v>28</v>
      </c>
      <c r="B1" s="287"/>
      <c r="C1" s="287"/>
      <c r="D1" s="287"/>
      <c r="E1" s="287"/>
      <c r="F1" s="287"/>
    </row>
    <row r="2" spans="1:6" ht="18">
      <c r="A2" s="116"/>
      <c r="B2" s="116"/>
      <c r="C2" s="116"/>
      <c r="D2" s="116"/>
      <c r="E2" s="116"/>
      <c r="F2" s="116"/>
    </row>
    <row r="3" spans="1:6" s="119" customFormat="1" ht="12" customHeight="1">
      <c r="A3" s="288" t="s">
        <v>53</v>
      </c>
      <c r="B3" s="288"/>
      <c r="C3" s="288"/>
      <c r="D3" s="288"/>
      <c r="E3" s="288"/>
      <c r="F3" s="288"/>
    </row>
    <row r="4" spans="1:6" s="119" customFormat="1" ht="19.5" customHeight="1">
      <c r="A4" s="289"/>
      <c r="B4" s="289"/>
      <c r="C4" s="289"/>
      <c r="D4" s="289"/>
      <c r="E4" s="289"/>
      <c r="F4" s="289"/>
    </row>
    <row r="5" spans="1:6" s="119" customFormat="1" ht="19.5" customHeight="1">
      <c r="A5" s="120"/>
      <c r="B5" s="120"/>
      <c r="C5" s="120"/>
      <c r="D5" s="120"/>
      <c r="E5" s="120"/>
      <c r="F5" s="120"/>
    </row>
    <row r="6" spans="1:6" s="118" customFormat="1" ht="170.25" customHeight="1">
      <c r="A6" s="290" t="s">
        <v>113</v>
      </c>
      <c r="B6" s="291"/>
      <c r="C6" s="291"/>
      <c r="D6" s="291"/>
      <c r="E6" s="291"/>
      <c r="F6" s="291"/>
    </row>
    <row r="7" spans="2:6" ht="12.75">
      <c r="B7" s="117"/>
      <c r="C7" s="117"/>
      <c r="D7" s="117"/>
      <c r="E7" s="117"/>
      <c r="F7" s="117"/>
    </row>
    <row r="8" spans="2:6" s="115" customFormat="1" ht="28.5" customHeight="1">
      <c r="B8" s="122" t="s">
        <v>89</v>
      </c>
      <c r="C8" s="121"/>
      <c r="D8" s="121"/>
      <c r="E8" s="121"/>
      <c r="F8" s="121"/>
    </row>
    <row r="9" spans="1:6" ht="31.5" customHeight="1">
      <c r="A9" s="106" t="s">
        <v>22</v>
      </c>
      <c r="B9" s="50" t="s">
        <v>23</v>
      </c>
      <c r="C9" s="50" t="s">
        <v>24</v>
      </c>
      <c r="D9" s="50" t="s">
        <v>25</v>
      </c>
      <c r="E9" s="50" t="s">
        <v>26</v>
      </c>
      <c r="F9" s="50" t="s">
        <v>27</v>
      </c>
    </row>
    <row r="10" ht="12.75">
      <c r="F10" s="14"/>
    </row>
    <row r="11" spans="1:6" ht="12.75">
      <c r="A11" s="51" t="s">
        <v>15</v>
      </c>
      <c r="B11" s="52" t="s">
        <v>8</v>
      </c>
      <c r="C11" s="53"/>
      <c r="D11" s="53"/>
      <c r="E11" s="54"/>
      <c r="F11" s="55"/>
    </row>
    <row r="13" spans="1:6" s="19" customFormat="1" ht="72" customHeight="1">
      <c r="A13" s="259">
        <v>1</v>
      </c>
      <c r="B13" s="260" t="s">
        <v>126</v>
      </c>
      <c r="C13" s="261">
        <v>5</v>
      </c>
      <c r="D13" s="261" t="s">
        <v>127</v>
      </c>
      <c r="E13" s="262"/>
      <c r="F13" s="263">
        <f aca="true" t="shared" si="0" ref="F13:F19">C13*E13</f>
        <v>0</v>
      </c>
    </row>
    <row r="14" spans="1:6" s="19" customFormat="1" ht="56.25" customHeight="1">
      <c r="A14" s="259">
        <v>2</v>
      </c>
      <c r="B14" s="260" t="s">
        <v>55</v>
      </c>
      <c r="C14" s="261">
        <v>20</v>
      </c>
      <c r="D14" s="261" t="s">
        <v>108</v>
      </c>
      <c r="E14" s="262"/>
      <c r="F14" s="263">
        <f>C14*E14</f>
        <v>0</v>
      </c>
    </row>
    <row r="15" spans="1:6" s="19" customFormat="1" ht="39.75" customHeight="1">
      <c r="A15" s="259">
        <v>3</v>
      </c>
      <c r="B15" s="260" t="s">
        <v>90</v>
      </c>
      <c r="C15" s="261">
        <v>2</v>
      </c>
      <c r="D15" s="261" t="s">
        <v>91</v>
      </c>
      <c r="E15" s="262"/>
      <c r="F15" s="263">
        <f>C15*E15</f>
        <v>0</v>
      </c>
    </row>
    <row r="16" spans="1:6" s="112" customFormat="1" ht="60" customHeight="1">
      <c r="A16" s="259">
        <v>4</v>
      </c>
      <c r="B16" s="260" t="s">
        <v>99</v>
      </c>
      <c r="C16" s="261">
        <v>56</v>
      </c>
      <c r="D16" s="261" t="s">
        <v>108</v>
      </c>
      <c r="E16" s="262"/>
      <c r="F16" s="263">
        <f>C16*E16</f>
        <v>0</v>
      </c>
    </row>
    <row r="17" spans="1:6" s="20" customFormat="1" ht="46.5" customHeight="1">
      <c r="A17" s="259">
        <v>5</v>
      </c>
      <c r="B17" s="260" t="s">
        <v>56</v>
      </c>
      <c r="C17" s="261">
        <v>6</v>
      </c>
      <c r="D17" s="261" t="s">
        <v>108</v>
      </c>
      <c r="E17" s="262"/>
      <c r="F17" s="263">
        <f>C17*E17</f>
        <v>0</v>
      </c>
    </row>
    <row r="18" spans="1:6" s="19" customFormat="1" ht="56.25" customHeight="1">
      <c r="A18" s="259">
        <v>6</v>
      </c>
      <c r="B18" s="260" t="s">
        <v>46</v>
      </c>
      <c r="C18" s="261">
        <v>50</v>
      </c>
      <c r="D18" s="261" t="s">
        <v>12</v>
      </c>
      <c r="E18" s="262"/>
      <c r="F18" s="263">
        <f t="shared" si="0"/>
        <v>0</v>
      </c>
    </row>
    <row r="19" spans="1:6" s="20" customFormat="1" ht="28.5" customHeight="1">
      <c r="A19" s="259">
        <v>7</v>
      </c>
      <c r="B19" s="260" t="s">
        <v>36</v>
      </c>
      <c r="C19" s="261">
        <v>50</v>
      </c>
      <c r="D19" s="261" t="s">
        <v>12</v>
      </c>
      <c r="E19" s="262"/>
      <c r="F19" s="263">
        <f t="shared" si="0"/>
        <v>0</v>
      </c>
    </row>
    <row r="20" spans="1:6" s="20" customFormat="1" ht="45" customHeight="1">
      <c r="A20" s="259">
        <v>8</v>
      </c>
      <c r="B20" s="260" t="s">
        <v>93</v>
      </c>
      <c r="C20" s="261">
        <v>3</v>
      </c>
      <c r="D20" s="261" t="s">
        <v>62</v>
      </c>
      <c r="E20" s="262"/>
      <c r="F20" s="263">
        <f>C20*E20</f>
        <v>0</v>
      </c>
    </row>
    <row r="21" spans="1:6" ht="12.75">
      <c r="A21" s="51" t="s">
        <v>15</v>
      </c>
      <c r="B21" s="292" t="s">
        <v>29</v>
      </c>
      <c r="C21" s="292"/>
      <c r="D21" s="292"/>
      <c r="E21" s="292"/>
      <c r="F21" s="59">
        <f>SUM(F12:F20)</f>
        <v>0</v>
      </c>
    </row>
    <row r="22" spans="1:6" s="18" customFormat="1" ht="12.75">
      <c r="A22" s="14"/>
      <c r="B22" s="24"/>
      <c r="C22" s="1"/>
      <c r="D22" s="1"/>
      <c r="E22" s="1"/>
      <c r="F22" s="1"/>
    </row>
    <row r="23" spans="1:6" s="20" customFormat="1" ht="12.75">
      <c r="A23" s="14"/>
      <c r="B23" s="24"/>
      <c r="C23" s="1"/>
      <c r="D23" s="1"/>
      <c r="E23" s="1"/>
      <c r="F23" s="1"/>
    </row>
    <row r="24" spans="1:6" s="20" customFormat="1" ht="12.75">
      <c r="A24" s="60" t="s">
        <v>16</v>
      </c>
      <c r="B24" s="61" t="s">
        <v>3</v>
      </c>
      <c r="C24" s="62"/>
      <c r="D24" s="62"/>
      <c r="E24" s="63"/>
      <c r="F24" s="64"/>
    </row>
    <row r="25" spans="1:6" s="20" customFormat="1" ht="12.75">
      <c r="A25" s="107"/>
      <c r="B25" s="24"/>
      <c r="C25" s="1"/>
      <c r="D25" s="1"/>
      <c r="E25" s="1"/>
      <c r="F25" s="1"/>
    </row>
    <row r="26" spans="1:6" s="20" customFormat="1" ht="45.75" customHeight="1">
      <c r="A26" s="259">
        <v>1</v>
      </c>
      <c r="B26" s="260" t="s">
        <v>100</v>
      </c>
      <c r="C26" s="261">
        <v>10</v>
      </c>
      <c r="D26" s="261" t="s">
        <v>1</v>
      </c>
      <c r="E26" s="262"/>
      <c r="F26" s="263">
        <f>C26*E26</f>
        <v>0</v>
      </c>
    </row>
    <row r="27" spans="1:6" s="20" customFormat="1" ht="58.5" customHeight="1">
      <c r="A27" s="259">
        <v>2</v>
      </c>
      <c r="B27" s="260" t="s">
        <v>101</v>
      </c>
      <c r="C27" s="261">
        <v>56</v>
      </c>
      <c r="D27" s="261" t="s">
        <v>1</v>
      </c>
      <c r="E27" s="262"/>
      <c r="F27" s="263">
        <f aca="true" t="shared" si="1" ref="F27:F35">C27*E27</f>
        <v>0</v>
      </c>
    </row>
    <row r="28" spans="1:6" s="20" customFormat="1" ht="112.5" customHeight="1">
      <c r="A28" s="259">
        <v>3</v>
      </c>
      <c r="B28" s="260" t="s">
        <v>48</v>
      </c>
      <c r="C28" s="261">
        <v>50</v>
      </c>
      <c r="D28" s="261" t="s">
        <v>12</v>
      </c>
      <c r="E28" s="262"/>
      <c r="F28" s="263">
        <f t="shared" si="1"/>
        <v>0</v>
      </c>
    </row>
    <row r="29" spans="1:6" s="20" customFormat="1" ht="34.5" customHeight="1">
      <c r="A29" s="259">
        <v>4</v>
      </c>
      <c r="B29" s="260" t="s">
        <v>102</v>
      </c>
      <c r="C29" s="261">
        <v>6</v>
      </c>
      <c r="D29" s="261" t="s">
        <v>1</v>
      </c>
      <c r="E29" s="262"/>
      <c r="F29" s="263">
        <f t="shared" si="1"/>
        <v>0</v>
      </c>
    </row>
    <row r="30" spans="1:6" s="112" customFormat="1" ht="42" customHeight="1">
      <c r="A30" s="259">
        <v>5</v>
      </c>
      <c r="B30" s="260" t="s">
        <v>47</v>
      </c>
      <c r="C30" s="261">
        <v>2</v>
      </c>
      <c r="D30" s="261" t="s">
        <v>2</v>
      </c>
      <c r="E30" s="262"/>
      <c r="F30" s="263">
        <f t="shared" si="1"/>
        <v>0</v>
      </c>
    </row>
    <row r="31" spans="1:6" s="112" customFormat="1" ht="33.75" customHeight="1">
      <c r="A31" s="259">
        <v>6</v>
      </c>
      <c r="B31" s="260" t="s">
        <v>49</v>
      </c>
      <c r="C31" s="261">
        <v>2</v>
      </c>
      <c r="D31" s="261" t="s">
        <v>2</v>
      </c>
      <c r="E31" s="262"/>
      <c r="F31" s="263">
        <f t="shared" si="1"/>
        <v>0</v>
      </c>
    </row>
    <row r="32" spans="1:6" s="112" customFormat="1" ht="91.5" customHeight="1">
      <c r="A32" s="259">
        <v>7</v>
      </c>
      <c r="B32" s="260" t="s">
        <v>103</v>
      </c>
      <c r="C32" s="261">
        <v>20</v>
      </c>
      <c r="D32" s="261" t="s">
        <v>1</v>
      </c>
      <c r="E32" s="262"/>
      <c r="F32" s="263">
        <f t="shared" si="1"/>
        <v>0</v>
      </c>
    </row>
    <row r="33" spans="1:6" s="112" customFormat="1" ht="74.25" customHeight="1">
      <c r="A33" s="259">
        <v>8</v>
      </c>
      <c r="B33" s="260" t="s">
        <v>104</v>
      </c>
      <c r="C33" s="261">
        <v>20</v>
      </c>
      <c r="D33" s="261" t="s">
        <v>1</v>
      </c>
      <c r="E33" s="262"/>
      <c r="F33" s="263">
        <f t="shared" si="1"/>
        <v>0</v>
      </c>
    </row>
    <row r="34" spans="1:6" s="112" customFormat="1" ht="46.5" customHeight="1">
      <c r="A34" s="259">
        <v>9</v>
      </c>
      <c r="B34" s="260" t="s">
        <v>50</v>
      </c>
      <c r="C34" s="261">
        <v>18</v>
      </c>
      <c r="D34" s="261" t="s">
        <v>12</v>
      </c>
      <c r="E34" s="262"/>
      <c r="F34" s="263">
        <f t="shared" si="1"/>
        <v>0</v>
      </c>
    </row>
    <row r="35" spans="1:6" s="112" customFormat="1" ht="58.5" customHeight="1">
      <c r="A35" s="259">
        <v>10</v>
      </c>
      <c r="B35" s="260" t="s">
        <v>96</v>
      </c>
      <c r="C35" s="261">
        <v>10</v>
      </c>
      <c r="D35" s="261" t="s">
        <v>1</v>
      </c>
      <c r="E35" s="262"/>
      <c r="F35" s="263">
        <f t="shared" si="1"/>
        <v>0</v>
      </c>
    </row>
    <row r="36" ht="12.75">
      <c r="A36" s="108"/>
    </row>
    <row r="37" spans="1:6" s="19" customFormat="1" ht="12.75">
      <c r="A37" s="60" t="s">
        <v>16</v>
      </c>
      <c r="B37" s="65" t="s">
        <v>30</v>
      </c>
      <c r="C37" s="66"/>
      <c r="D37" s="66"/>
      <c r="E37" s="66"/>
      <c r="F37" s="67">
        <f>SUM(F25:F36)</f>
        <v>0</v>
      </c>
    </row>
    <row r="38" spans="1:6" s="19" customFormat="1" ht="12.75">
      <c r="A38" s="14"/>
      <c r="B38" s="24"/>
      <c r="C38" s="1"/>
      <c r="D38" s="1"/>
      <c r="E38" s="1"/>
      <c r="F38" s="1"/>
    </row>
    <row r="39" spans="1:6" s="19" customFormat="1" ht="12.75">
      <c r="A39" s="14"/>
      <c r="B39" s="24"/>
      <c r="C39" s="1"/>
      <c r="D39" s="1"/>
      <c r="E39" s="1"/>
      <c r="F39" s="1"/>
    </row>
    <row r="40" spans="1:6" s="19" customFormat="1" ht="12.75">
      <c r="A40" s="68" t="s">
        <v>17</v>
      </c>
      <c r="B40" s="69" t="s">
        <v>10</v>
      </c>
      <c r="C40" s="70"/>
      <c r="D40" s="70"/>
      <c r="E40" s="71"/>
      <c r="F40" s="72"/>
    </row>
    <row r="41" spans="1:6" s="19" customFormat="1" ht="12.75">
      <c r="A41" s="109"/>
      <c r="B41" s="24"/>
      <c r="C41" s="1"/>
      <c r="D41" s="1"/>
      <c r="E41" s="1"/>
      <c r="F41" s="1"/>
    </row>
    <row r="42" spans="1:6" s="19" customFormat="1" ht="51">
      <c r="A42" s="259">
        <v>1</v>
      </c>
      <c r="B42" s="260" t="s">
        <v>40</v>
      </c>
      <c r="C42" s="261">
        <v>50</v>
      </c>
      <c r="D42" s="261" t="s">
        <v>0</v>
      </c>
      <c r="E42" s="262"/>
      <c r="F42" s="263">
        <f aca="true" t="shared" si="2" ref="F42:F48">C42*E42</f>
        <v>0</v>
      </c>
    </row>
    <row r="43" spans="1:6" s="19" customFormat="1" ht="38.25">
      <c r="A43" s="259">
        <v>2</v>
      </c>
      <c r="B43" s="260" t="s">
        <v>42</v>
      </c>
      <c r="C43" s="261">
        <v>30</v>
      </c>
      <c r="D43" s="261" t="s">
        <v>0</v>
      </c>
      <c r="E43" s="262"/>
      <c r="F43" s="263">
        <f t="shared" si="2"/>
        <v>0</v>
      </c>
    </row>
    <row r="44" spans="1:6" s="19" customFormat="1" ht="38.25">
      <c r="A44" s="259">
        <v>3</v>
      </c>
      <c r="B44" s="260" t="s">
        <v>43</v>
      </c>
      <c r="C44" s="261">
        <v>10</v>
      </c>
      <c r="D44" s="261" t="s">
        <v>0</v>
      </c>
      <c r="E44" s="262"/>
      <c r="F44" s="263">
        <f t="shared" si="2"/>
        <v>0</v>
      </c>
    </row>
    <row r="45" spans="1:6" s="19" customFormat="1" ht="25.5">
      <c r="A45" s="259">
        <v>4</v>
      </c>
      <c r="B45" s="260" t="s">
        <v>44</v>
      </c>
      <c r="C45" s="261">
        <v>1</v>
      </c>
      <c r="D45" s="261" t="s">
        <v>2</v>
      </c>
      <c r="E45" s="262"/>
      <c r="F45" s="263">
        <f t="shared" si="2"/>
        <v>0</v>
      </c>
    </row>
    <row r="46" spans="1:6" s="19" customFormat="1" ht="38.25">
      <c r="A46" s="259">
        <v>5</v>
      </c>
      <c r="B46" s="260" t="s">
        <v>37</v>
      </c>
      <c r="C46" s="261">
        <v>4</v>
      </c>
      <c r="D46" s="261" t="s">
        <v>2</v>
      </c>
      <c r="E46" s="262"/>
      <c r="F46" s="263">
        <f t="shared" si="2"/>
        <v>0</v>
      </c>
    </row>
    <row r="47" spans="1:6" s="112" customFormat="1" ht="38.25">
      <c r="A47" s="259">
        <v>6</v>
      </c>
      <c r="B47" s="260" t="s">
        <v>45</v>
      </c>
      <c r="C47" s="261">
        <v>6</v>
      </c>
      <c r="D47" s="261" t="s">
        <v>2</v>
      </c>
      <c r="E47" s="262"/>
      <c r="F47" s="263">
        <f t="shared" si="2"/>
        <v>0</v>
      </c>
    </row>
    <row r="48" spans="1:6" s="17" customFormat="1" ht="33" customHeight="1">
      <c r="A48" s="259">
        <v>7</v>
      </c>
      <c r="B48" s="260" t="s">
        <v>92</v>
      </c>
      <c r="C48" s="261">
        <v>1</v>
      </c>
      <c r="D48" s="261" t="s">
        <v>2</v>
      </c>
      <c r="E48" s="262"/>
      <c r="F48" s="263">
        <f t="shared" si="2"/>
        <v>0</v>
      </c>
    </row>
    <row r="49" spans="1:6" s="17" customFormat="1" ht="17.25" customHeight="1">
      <c r="A49" s="252"/>
      <c r="B49" s="253"/>
      <c r="C49" s="123"/>
      <c r="D49" s="124"/>
      <c r="E49" s="124"/>
      <c r="F49" s="257"/>
    </row>
    <row r="50" spans="1:6" s="17" customFormat="1" ht="12.75" customHeight="1">
      <c r="A50" s="68" t="s">
        <v>17</v>
      </c>
      <c r="B50" s="73" t="s">
        <v>31</v>
      </c>
      <c r="C50" s="74"/>
      <c r="D50" s="74"/>
      <c r="E50" s="74"/>
      <c r="F50" s="75">
        <f>SUM(F41:F48)</f>
        <v>0</v>
      </c>
    </row>
    <row r="51" spans="1:6" s="19" customFormat="1" ht="12.75">
      <c r="A51" s="14"/>
      <c r="B51" s="47"/>
      <c r="C51" s="4"/>
      <c r="D51" s="4"/>
      <c r="E51" s="4"/>
      <c r="F51" s="15"/>
    </row>
    <row r="52" spans="1:6" s="19" customFormat="1" ht="12.75">
      <c r="A52" s="14"/>
      <c r="B52" s="47"/>
      <c r="C52" s="1"/>
      <c r="D52" s="1"/>
      <c r="E52" s="1"/>
      <c r="F52" s="5"/>
    </row>
    <row r="53" spans="1:6" s="19" customFormat="1" ht="12.75">
      <c r="A53" s="76" t="s">
        <v>18</v>
      </c>
      <c r="B53" s="77" t="s">
        <v>5</v>
      </c>
      <c r="C53" s="78"/>
      <c r="D53" s="78"/>
      <c r="E53" s="79"/>
      <c r="F53" s="80"/>
    </row>
    <row r="54" spans="1:6" s="19" customFormat="1" ht="12.75">
      <c r="A54" s="110"/>
      <c r="B54" s="47"/>
      <c r="C54" s="1"/>
      <c r="D54" s="1"/>
      <c r="E54" s="1"/>
      <c r="F54" s="5"/>
    </row>
    <row r="55" spans="1:6" s="112" customFormat="1" ht="82.5" customHeight="1">
      <c r="A55" s="259">
        <v>1</v>
      </c>
      <c r="B55" s="260" t="s">
        <v>131</v>
      </c>
      <c r="C55" s="261">
        <v>60</v>
      </c>
      <c r="D55" s="261" t="s">
        <v>1</v>
      </c>
      <c r="E55" s="262"/>
      <c r="F55" s="263">
        <f>C55*E55</f>
        <v>0</v>
      </c>
    </row>
    <row r="56" spans="1:6" s="112" customFormat="1" ht="69.75" customHeight="1">
      <c r="A56" s="259">
        <v>2</v>
      </c>
      <c r="B56" s="260" t="s">
        <v>105</v>
      </c>
      <c r="C56" s="261">
        <v>20</v>
      </c>
      <c r="D56" s="261" t="s">
        <v>1</v>
      </c>
      <c r="E56" s="262"/>
      <c r="F56" s="263">
        <f>C56*E56</f>
        <v>0</v>
      </c>
    </row>
    <row r="57" spans="1:6" s="112" customFormat="1" ht="98.25" customHeight="1">
      <c r="A57" s="259">
        <v>3</v>
      </c>
      <c r="B57" s="260" t="s">
        <v>106</v>
      </c>
      <c r="C57" s="261">
        <v>10</v>
      </c>
      <c r="D57" s="261" t="s">
        <v>1</v>
      </c>
      <c r="E57" s="262"/>
      <c r="F57" s="263">
        <f>C57*E57</f>
        <v>0</v>
      </c>
    </row>
    <row r="58" spans="1:6" s="112" customFormat="1" ht="44.25" customHeight="1">
      <c r="A58" s="259">
        <v>4</v>
      </c>
      <c r="B58" s="260" t="s">
        <v>39</v>
      </c>
      <c r="C58" s="261">
        <v>20</v>
      </c>
      <c r="D58" s="261" t="s">
        <v>12</v>
      </c>
      <c r="E58" s="262"/>
      <c r="F58" s="263">
        <f>C58*E58</f>
        <v>0</v>
      </c>
    </row>
    <row r="59" spans="1:6" s="17" customFormat="1" ht="19.5" customHeight="1">
      <c r="A59" s="252"/>
      <c r="B59" s="253"/>
      <c r="C59" s="254"/>
      <c r="D59" s="255"/>
      <c r="E59" s="256"/>
      <c r="F59" s="256"/>
    </row>
    <row r="60" spans="1:6" s="19" customFormat="1" ht="12.75">
      <c r="A60" s="76" t="s">
        <v>18</v>
      </c>
      <c r="B60" s="81" t="s">
        <v>32</v>
      </c>
      <c r="C60" s="82"/>
      <c r="D60" s="82"/>
      <c r="E60" s="82"/>
      <c r="F60" s="83">
        <f>SUM(F54:F58)</f>
        <v>0</v>
      </c>
    </row>
    <row r="61" spans="1:6" s="19" customFormat="1" ht="12.75">
      <c r="A61" s="14"/>
      <c r="B61" s="24"/>
      <c r="C61" s="1"/>
      <c r="D61" s="1"/>
      <c r="E61" s="1"/>
      <c r="F61" s="1"/>
    </row>
    <row r="62" spans="1:6" s="19" customFormat="1" ht="12.75">
      <c r="A62" s="14"/>
      <c r="B62" s="24"/>
      <c r="C62" s="1"/>
      <c r="D62" s="1"/>
      <c r="E62" s="1"/>
      <c r="F62" s="1"/>
    </row>
    <row r="63" spans="1:6" s="12" customFormat="1" ht="12.75">
      <c r="A63" s="84" t="s">
        <v>19</v>
      </c>
      <c r="B63" s="85" t="s">
        <v>9</v>
      </c>
      <c r="C63" s="86"/>
      <c r="D63" s="86"/>
      <c r="E63" s="87"/>
      <c r="F63" s="88"/>
    </row>
    <row r="64" ht="12.75">
      <c r="A64" s="110"/>
    </row>
    <row r="65" spans="1:6" s="112" customFormat="1" ht="42" customHeight="1">
      <c r="A65" s="259">
        <v>1</v>
      </c>
      <c r="B65" s="260" t="s">
        <v>70</v>
      </c>
      <c r="C65" s="261">
        <v>8</v>
      </c>
      <c r="D65" s="261" t="s">
        <v>62</v>
      </c>
      <c r="E65" s="262"/>
      <c r="F65" s="263">
        <f aca="true" t="shared" si="3" ref="F65:F70">C65*E65</f>
        <v>0</v>
      </c>
    </row>
    <row r="66" spans="1:6" s="112" customFormat="1" ht="30" customHeight="1">
      <c r="A66" s="259">
        <v>2</v>
      </c>
      <c r="B66" s="260" t="s">
        <v>97</v>
      </c>
      <c r="C66" s="261">
        <v>3</v>
      </c>
      <c r="D66" s="261" t="s">
        <v>2</v>
      </c>
      <c r="E66" s="262"/>
      <c r="F66" s="263">
        <f t="shared" si="3"/>
        <v>0</v>
      </c>
    </row>
    <row r="67" spans="1:6" s="112" customFormat="1" ht="30.75" customHeight="1">
      <c r="A67" s="259">
        <v>3</v>
      </c>
      <c r="B67" s="260" t="s">
        <v>87</v>
      </c>
      <c r="C67" s="261">
        <v>3</v>
      </c>
      <c r="D67" s="261" t="s">
        <v>2</v>
      </c>
      <c r="E67" s="262"/>
      <c r="F67" s="263">
        <f t="shared" si="3"/>
        <v>0</v>
      </c>
    </row>
    <row r="68" spans="1:6" s="112" customFormat="1" ht="32.25" customHeight="1">
      <c r="A68" s="259">
        <v>4</v>
      </c>
      <c r="B68" s="260" t="s">
        <v>107</v>
      </c>
      <c r="C68" s="261">
        <v>3</v>
      </c>
      <c r="D68" s="261" t="s">
        <v>2</v>
      </c>
      <c r="E68" s="262"/>
      <c r="F68" s="263">
        <f t="shared" si="3"/>
        <v>0</v>
      </c>
    </row>
    <row r="69" spans="1:6" s="112" customFormat="1" ht="31.5" customHeight="1">
      <c r="A69" s="259">
        <v>5</v>
      </c>
      <c r="B69" s="260" t="s">
        <v>52</v>
      </c>
      <c r="C69" s="261">
        <v>1</v>
      </c>
      <c r="D69" s="261" t="s">
        <v>2</v>
      </c>
      <c r="E69" s="262"/>
      <c r="F69" s="263">
        <f t="shared" si="3"/>
        <v>0</v>
      </c>
    </row>
    <row r="70" spans="1:6" s="17" customFormat="1" ht="36.75" customHeight="1">
      <c r="A70" s="259">
        <v>6</v>
      </c>
      <c r="B70" s="260" t="s">
        <v>65</v>
      </c>
      <c r="C70" s="261">
        <v>1</v>
      </c>
      <c r="D70" s="261" t="s">
        <v>51</v>
      </c>
      <c r="E70" s="262"/>
      <c r="F70" s="263">
        <f t="shared" si="3"/>
        <v>0</v>
      </c>
    </row>
    <row r="71" spans="1:6" s="19" customFormat="1" ht="12.75" customHeight="1">
      <c r="A71" s="126"/>
      <c r="B71" s="56"/>
      <c r="C71" s="8"/>
      <c r="D71" s="9"/>
      <c r="E71" s="10"/>
      <c r="F71" s="11"/>
    </row>
    <row r="72" spans="1:6" s="19" customFormat="1" ht="12.75">
      <c r="A72" s="267" t="s">
        <v>19</v>
      </c>
      <c r="B72" s="89" t="s">
        <v>33</v>
      </c>
      <c r="C72" s="90"/>
      <c r="D72" s="90"/>
      <c r="E72" s="90"/>
      <c r="F72" s="91">
        <f>SUM(F64:F71)</f>
        <v>0</v>
      </c>
    </row>
    <row r="73" spans="1:6" s="19" customFormat="1" ht="12.75">
      <c r="A73" s="268"/>
      <c r="B73" s="57"/>
      <c r="C73" s="8"/>
      <c r="D73" s="8"/>
      <c r="E73" s="13"/>
      <c r="F73" s="16"/>
    </row>
    <row r="74" spans="1:6" s="19" customFormat="1" ht="12.75">
      <c r="A74" s="268"/>
      <c r="B74" s="24"/>
      <c r="C74" s="1"/>
      <c r="D74" s="1"/>
      <c r="E74" s="1"/>
      <c r="F74" s="1"/>
    </row>
    <row r="75" spans="1:6" s="19" customFormat="1" ht="12.75">
      <c r="A75" s="266" t="s">
        <v>20</v>
      </c>
      <c r="B75" s="92" t="s">
        <v>4</v>
      </c>
      <c r="C75" s="93"/>
      <c r="D75" s="93"/>
      <c r="E75" s="94"/>
      <c r="F75" s="95"/>
    </row>
    <row r="76" spans="1:6" s="19" customFormat="1" ht="109.5" customHeight="1">
      <c r="A76" s="259">
        <v>1</v>
      </c>
      <c r="B76" s="260" t="s">
        <v>58</v>
      </c>
      <c r="C76" s="261">
        <v>50</v>
      </c>
      <c r="D76" s="261" t="s">
        <v>108</v>
      </c>
      <c r="E76" s="262"/>
      <c r="F76" s="263">
        <f>C76*E76</f>
        <v>0</v>
      </c>
    </row>
    <row r="77" spans="1:6" s="18" customFormat="1" ht="109.5" customHeight="1">
      <c r="A77" s="259">
        <v>2</v>
      </c>
      <c r="B77" s="260" t="s">
        <v>120</v>
      </c>
      <c r="C77" s="261">
        <v>1</v>
      </c>
      <c r="D77" s="261" t="s">
        <v>62</v>
      </c>
      <c r="E77" s="262"/>
      <c r="F77" s="263">
        <f>C77*E77</f>
        <v>0</v>
      </c>
    </row>
    <row r="78" spans="1:6" s="18" customFormat="1" ht="122.25" customHeight="1">
      <c r="A78" s="259">
        <v>3</v>
      </c>
      <c r="B78" s="260" t="s">
        <v>95</v>
      </c>
      <c r="C78" s="261">
        <v>1</v>
      </c>
      <c r="D78" s="261" t="s">
        <v>62</v>
      </c>
      <c r="E78" s="262"/>
      <c r="F78" s="263">
        <f>C78*E78</f>
        <v>0</v>
      </c>
    </row>
    <row r="79" spans="1:6" s="129" customFormat="1" ht="18" customHeight="1">
      <c r="A79" s="136"/>
      <c r="B79" s="162"/>
      <c r="C79" s="177"/>
      <c r="D79" s="174"/>
      <c r="E79" s="175"/>
      <c r="F79" s="176"/>
    </row>
    <row r="80" spans="1:6" s="19" customFormat="1" ht="12.75">
      <c r="A80" s="266" t="s">
        <v>20</v>
      </c>
      <c r="B80" s="96" t="s">
        <v>34</v>
      </c>
      <c r="C80" s="97"/>
      <c r="D80" s="97"/>
      <c r="E80" s="97"/>
      <c r="F80" s="98">
        <f>SUM(F76:F78)</f>
        <v>0</v>
      </c>
    </row>
    <row r="81" spans="1:6" s="19" customFormat="1" ht="12.75">
      <c r="A81" s="14"/>
      <c r="B81" s="47"/>
      <c r="C81" s="1"/>
      <c r="D81" s="1"/>
      <c r="E81" s="1"/>
      <c r="F81" s="5"/>
    </row>
    <row r="82" spans="1:6" s="112" customFormat="1" ht="12.75">
      <c r="A82" s="14"/>
      <c r="B82" s="24"/>
      <c r="C82" s="1"/>
      <c r="D82" s="1"/>
      <c r="E82" s="1"/>
      <c r="F82" s="1"/>
    </row>
    <row r="83" spans="1:6" s="20" customFormat="1" ht="18.75" customHeight="1">
      <c r="A83" s="265" t="s">
        <v>21</v>
      </c>
      <c r="B83" s="264" t="s">
        <v>11</v>
      </c>
      <c r="C83" s="100"/>
      <c r="D83" s="100"/>
      <c r="E83" s="101"/>
      <c r="F83" s="102"/>
    </row>
    <row r="84" spans="1:6" s="112" customFormat="1" ht="12.75">
      <c r="A84" s="107"/>
      <c r="B84" s="24"/>
      <c r="C84" s="1"/>
      <c r="D84" s="1"/>
      <c r="E84" s="1"/>
      <c r="F84" s="1"/>
    </row>
    <row r="85" spans="1:6" s="112" customFormat="1" ht="30.75" customHeight="1">
      <c r="A85" s="259">
        <v>1</v>
      </c>
      <c r="B85" s="260" t="s">
        <v>66</v>
      </c>
      <c r="C85" s="261">
        <v>1</v>
      </c>
      <c r="D85" s="261" t="s">
        <v>2</v>
      </c>
      <c r="E85" s="262"/>
      <c r="F85" s="263">
        <f aca="true" t="shared" si="4" ref="F85:F92">C85*E85</f>
        <v>0</v>
      </c>
    </row>
    <row r="86" spans="1:6" s="112" customFormat="1" ht="47.25" customHeight="1">
      <c r="A86" s="259">
        <v>2</v>
      </c>
      <c r="B86" s="260" t="s">
        <v>110</v>
      </c>
      <c r="C86" s="261">
        <v>8</v>
      </c>
      <c r="D86" s="261" t="s">
        <v>2</v>
      </c>
      <c r="E86" s="262"/>
      <c r="F86" s="263">
        <f t="shared" si="4"/>
        <v>0</v>
      </c>
    </row>
    <row r="87" spans="1:6" s="112" customFormat="1" ht="42.75">
      <c r="A87" s="259">
        <v>3</v>
      </c>
      <c r="B87" s="260" t="s">
        <v>111</v>
      </c>
      <c r="C87" s="261">
        <v>8</v>
      </c>
      <c r="D87" s="261" t="s">
        <v>2</v>
      </c>
      <c r="E87" s="262"/>
      <c r="F87" s="263">
        <f t="shared" si="4"/>
        <v>0</v>
      </c>
    </row>
    <row r="88" spans="1:6" s="112" customFormat="1" ht="23.25" customHeight="1">
      <c r="A88" s="259">
        <v>4</v>
      </c>
      <c r="B88" s="260" t="s">
        <v>67</v>
      </c>
      <c r="C88" s="261">
        <v>3</v>
      </c>
      <c r="D88" s="261" t="s">
        <v>2</v>
      </c>
      <c r="E88" s="262"/>
      <c r="F88" s="263">
        <f t="shared" si="4"/>
        <v>0</v>
      </c>
    </row>
    <row r="89" spans="1:6" s="112" customFormat="1" ht="25.5" customHeight="1">
      <c r="A89" s="259">
        <v>5</v>
      </c>
      <c r="B89" s="260" t="s">
        <v>68</v>
      </c>
      <c r="C89" s="261">
        <v>3</v>
      </c>
      <c r="D89" s="261" t="s">
        <v>2</v>
      </c>
      <c r="E89" s="262"/>
      <c r="F89" s="263">
        <f t="shared" si="4"/>
        <v>0</v>
      </c>
    </row>
    <row r="90" spans="1:6" s="112" customFormat="1" ht="30" customHeight="1">
      <c r="A90" s="259">
        <v>6</v>
      </c>
      <c r="B90" s="260" t="s">
        <v>98</v>
      </c>
      <c r="C90" s="261">
        <v>6</v>
      </c>
      <c r="D90" s="261" t="s">
        <v>2</v>
      </c>
      <c r="E90" s="262"/>
      <c r="F90" s="263">
        <f t="shared" si="4"/>
        <v>0</v>
      </c>
    </row>
    <row r="91" spans="1:6" s="112" customFormat="1" ht="30" customHeight="1">
      <c r="A91" s="259">
        <v>7</v>
      </c>
      <c r="B91" s="260" t="s">
        <v>112</v>
      </c>
      <c r="C91" s="261">
        <v>4</v>
      </c>
      <c r="D91" s="261" t="s">
        <v>2</v>
      </c>
      <c r="E91" s="262"/>
      <c r="F91" s="263">
        <f t="shared" si="4"/>
        <v>0</v>
      </c>
    </row>
    <row r="92" spans="1:6" s="112" customFormat="1" ht="46.5" customHeight="1">
      <c r="A92" s="259">
        <v>8</v>
      </c>
      <c r="B92" s="260" t="s">
        <v>109</v>
      </c>
      <c r="C92" s="261">
        <v>3</v>
      </c>
      <c r="D92" s="261" t="s">
        <v>2</v>
      </c>
      <c r="E92" s="262"/>
      <c r="F92" s="263">
        <f t="shared" si="4"/>
        <v>0</v>
      </c>
    </row>
    <row r="93" spans="2:6" ht="12.75">
      <c r="B93" s="58"/>
      <c r="C93" s="7"/>
      <c r="D93" s="3"/>
      <c r="E93" s="2"/>
      <c r="F93" s="3"/>
    </row>
    <row r="94" spans="1:6" ht="12.75">
      <c r="A94" s="99" t="s">
        <v>21</v>
      </c>
      <c r="B94" s="103" t="s">
        <v>35</v>
      </c>
      <c r="C94" s="104"/>
      <c r="D94" s="104"/>
      <c r="E94" s="104"/>
      <c r="F94" s="105">
        <f>SUM(F84:F93)</f>
        <v>0</v>
      </c>
    </row>
    <row r="95" spans="1:6" s="31" customFormat="1" ht="3.75" customHeight="1">
      <c r="A95" s="14"/>
      <c r="B95" s="47"/>
      <c r="C95" s="4"/>
      <c r="D95" s="4"/>
      <c r="E95" s="4"/>
      <c r="F95" s="15"/>
    </row>
    <row r="96" spans="2:6" ht="15" customHeight="1">
      <c r="B96" s="47"/>
      <c r="C96" s="4"/>
      <c r="D96" s="4"/>
      <c r="E96" s="4"/>
      <c r="F96" s="15"/>
    </row>
    <row r="97" spans="1:6" s="31" customFormat="1" ht="15" customHeight="1">
      <c r="A97" s="14"/>
      <c r="B97" s="24"/>
      <c r="C97" s="1"/>
      <c r="D97" s="1"/>
      <c r="E97" s="1"/>
      <c r="F97" s="1"/>
    </row>
    <row r="98" spans="1:6" ht="15" customHeight="1">
      <c r="A98" s="111" t="s">
        <v>6</v>
      </c>
      <c r="B98" s="21"/>
      <c r="C98" s="22"/>
      <c r="D98" s="22"/>
      <c r="E98" s="22"/>
      <c r="F98" s="23"/>
    </row>
    <row r="99" spans="1:6" s="31" customFormat="1" ht="15" customHeight="1">
      <c r="A99" s="14"/>
      <c r="B99" s="24"/>
      <c r="C99" s="1"/>
      <c r="D99" s="1"/>
      <c r="E99" s="1"/>
      <c r="F99" s="14"/>
    </row>
    <row r="100" spans="1:6" ht="15" customHeight="1">
      <c r="A100" s="25" t="s">
        <v>15</v>
      </c>
      <c r="B100" s="293" t="s">
        <v>8</v>
      </c>
      <c r="C100" s="293"/>
      <c r="D100" s="293"/>
      <c r="E100" s="293"/>
      <c r="F100" s="26">
        <f>F21</f>
        <v>0</v>
      </c>
    </row>
    <row r="101" spans="1:6" s="31" customFormat="1" ht="15" customHeight="1">
      <c r="A101" s="27"/>
      <c r="B101" s="28"/>
      <c r="C101" s="29"/>
      <c r="D101" s="29"/>
      <c r="E101" s="29"/>
      <c r="F101" s="30"/>
    </row>
    <row r="102" spans="1:6" ht="15" customHeight="1">
      <c r="A102" s="32" t="s">
        <v>16</v>
      </c>
      <c r="B102" s="294" t="s">
        <v>3</v>
      </c>
      <c r="C102" s="294"/>
      <c r="D102" s="294"/>
      <c r="E102" s="294"/>
      <c r="F102" s="33">
        <f>F37</f>
        <v>0</v>
      </c>
    </row>
    <row r="103" spans="1:6" s="31" customFormat="1" ht="15" customHeight="1">
      <c r="A103" s="27"/>
      <c r="B103" s="28"/>
      <c r="C103" s="29"/>
      <c r="D103" s="29"/>
      <c r="E103" s="29"/>
      <c r="F103" s="30"/>
    </row>
    <row r="104" spans="1:6" ht="15" customHeight="1">
      <c r="A104" s="34" t="s">
        <v>17</v>
      </c>
      <c r="B104" s="281" t="s">
        <v>10</v>
      </c>
      <c r="C104" s="281"/>
      <c r="D104" s="281"/>
      <c r="E104" s="281"/>
      <c r="F104" s="35">
        <f>F50</f>
        <v>0</v>
      </c>
    </row>
    <row r="105" spans="1:6" s="31" customFormat="1" ht="15" customHeight="1">
      <c r="A105" s="27"/>
      <c r="B105" s="28"/>
      <c r="C105" s="29"/>
      <c r="D105" s="29"/>
      <c r="E105" s="29"/>
      <c r="F105" s="30"/>
    </row>
    <row r="106" spans="1:6" ht="15" customHeight="1">
      <c r="A106" s="36" t="s">
        <v>18</v>
      </c>
      <c r="B106" s="282" t="s">
        <v>5</v>
      </c>
      <c r="C106" s="282"/>
      <c r="D106" s="282"/>
      <c r="E106" s="282"/>
      <c r="F106" s="37">
        <f>F60</f>
        <v>0</v>
      </c>
    </row>
    <row r="107" spans="1:6" ht="15" customHeight="1">
      <c r="A107" s="27"/>
      <c r="B107" s="28"/>
      <c r="C107" s="29"/>
      <c r="D107" s="29"/>
      <c r="E107" s="29"/>
      <c r="F107" s="30"/>
    </row>
    <row r="108" spans="1:6" ht="15" customHeight="1">
      <c r="A108" s="38" t="s">
        <v>19</v>
      </c>
      <c r="B108" s="283" t="s">
        <v>9</v>
      </c>
      <c r="C108" s="283"/>
      <c r="D108" s="283"/>
      <c r="E108" s="283"/>
      <c r="F108" s="39">
        <f>F72</f>
        <v>0</v>
      </c>
    </row>
    <row r="109" spans="1:6" ht="15" customHeight="1">
      <c r="A109" s="27"/>
      <c r="B109" s="28"/>
      <c r="C109" s="29"/>
      <c r="D109" s="29"/>
      <c r="E109" s="29"/>
      <c r="F109" s="30"/>
    </row>
    <row r="110" spans="1:6" ht="15" customHeight="1">
      <c r="A110" s="40" t="s">
        <v>20</v>
      </c>
      <c r="B110" s="284" t="s">
        <v>4</v>
      </c>
      <c r="C110" s="284"/>
      <c r="D110" s="284"/>
      <c r="E110" s="284"/>
      <c r="F110" s="41">
        <f>F80</f>
        <v>0</v>
      </c>
    </row>
    <row r="111" spans="1:6" ht="15" customHeight="1">
      <c r="A111" s="27"/>
      <c r="B111" s="28"/>
      <c r="C111" s="29"/>
      <c r="D111" s="29"/>
      <c r="E111" s="29"/>
      <c r="F111" s="30"/>
    </row>
    <row r="112" spans="1:6" ht="15" customHeight="1">
      <c r="A112" s="42" t="s">
        <v>21</v>
      </c>
      <c r="B112" s="285" t="s">
        <v>11</v>
      </c>
      <c r="C112" s="285"/>
      <c r="D112" s="285"/>
      <c r="E112" s="285"/>
      <c r="F112" s="43">
        <f>F94</f>
        <v>0</v>
      </c>
    </row>
    <row r="113" ht="12.75">
      <c r="F113" s="44"/>
    </row>
    <row r="114" spans="1:6" ht="12.75">
      <c r="A114" s="286" t="s">
        <v>7</v>
      </c>
      <c r="B114" s="286"/>
      <c r="C114" s="286"/>
      <c r="D114" s="286"/>
      <c r="E114" s="286"/>
      <c r="F114" s="45">
        <f>SUM(F99:F113)</f>
        <v>0</v>
      </c>
    </row>
    <row r="115" spans="1:6" ht="12.75">
      <c r="A115" s="6"/>
      <c r="B115" s="47"/>
      <c r="C115" s="46"/>
      <c r="D115" s="46"/>
      <c r="E115" s="46"/>
      <c r="F115" s="48"/>
    </row>
    <row r="116" spans="1:6" ht="12.75">
      <c r="A116" s="279" t="s">
        <v>13</v>
      </c>
      <c r="B116" s="279"/>
      <c r="C116" s="279"/>
      <c r="D116" s="279"/>
      <c r="E116" s="279"/>
      <c r="F116" s="48">
        <f>F114*0.25</f>
        <v>0</v>
      </c>
    </row>
    <row r="117" spans="3:6" ht="12.75">
      <c r="C117" s="115"/>
      <c r="D117" s="115"/>
      <c r="E117" s="115"/>
      <c r="F117" s="48"/>
    </row>
    <row r="118" spans="1:6" ht="15">
      <c r="A118" s="280" t="s">
        <v>14</v>
      </c>
      <c r="B118" s="280"/>
      <c r="C118" s="280"/>
      <c r="D118" s="280"/>
      <c r="E118" s="280"/>
      <c r="F118" s="49">
        <f>F114*1.25</f>
        <v>0</v>
      </c>
    </row>
    <row r="122" spans="2:6" ht="12.75">
      <c r="B122" s="47"/>
      <c r="C122" s="4"/>
      <c r="D122" s="4"/>
      <c r="E122" s="4"/>
      <c r="F122" s="15"/>
    </row>
    <row r="123" spans="2:6" ht="12.75">
      <c r="B123" s="47"/>
      <c r="C123" s="4"/>
      <c r="D123" s="4"/>
      <c r="E123" s="4"/>
      <c r="F123" s="15"/>
    </row>
    <row r="124" spans="2:6" ht="12.75">
      <c r="B124" s="47"/>
      <c r="C124" s="4"/>
      <c r="D124" s="4"/>
      <c r="E124" s="4"/>
      <c r="F124" s="15"/>
    </row>
  </sheetData>
  <sheetProtection password="CC1A" sheet="1"/>
  <mergeCells count="14">
    <mergeCell ref="A1:F1"/>
    <mergeCell ref="A3:F4"/>
    <mergeCell ref="A6:F6"/>
    <mergeCell ref="B21:E21"/>
    <mergeCell ref="B100:E100"/>
    <mergeCell ref="B102:E102"/>
    <mergeCell ref="A116:E116"/>
    <mergeCell ref="A118:E118"/>
    <mergeCell ref="B104:E104"/>
    <mergeCell ref="B106:E106"/>
    <mergeCell ref="B108:E108"/>
    <mergeCell ref="B110:E110"/>
    <mergeCell ref="B112:E112"/>
    <mergeCell ref="A114:E114"/>
  </mergeCells>
  <printOptions/>
  <pageMargins left="0.8" right="0.33" top="0.7480314960629921" bottom="0.7480314960629921" header="0.31496062992125984" footer="0.31496062992125984"/>
  <pageSetup horizontalDpi="600" verticalDpi="600" orientation="portrait" paperSize="9" scale="75" r:id="rId1"/>
  <rowBreaks count="1" manualBreakCount="1">
    <brk id="23" max="255" man="1"/>
  </rowBreaks>
</worksheet>
</file>

<file path=xl/worksheets/sheet2.xml><?xml version="1.0" encoding="utf-8"?>
<worksheet xmlns="http://schemas.openxmlformats.org/spreadsheetml/2006/main" xmlns:r="http://schemas.openxmlformats.org/officeDocument/2006/relationships">
  <dimension ref="A1:F129"/>
  <sheetViews>
    <sheetView showGridLines="0" zoomScaleSheetLayoutView="100" workbookViewId="0" topLeftCell="A42">
      <selection activeCell="B55" sqref="B55"/>
    </sheetView>
  </sheetViews>
  <sheetFormatPr defaultColWidth="9.140625" defaultRowHeight="15"/>
  <cols>
    <col min="1" max="1" width="8.7109375" style="140" customWidth="1"/>
    <col min="2" max="2" width="60.28125" style="161" customWidth="1"/>
    <col min="3" max="3" width="8.28125" style="132" customWidth="1"/>
    <col min="4" max="4" width="9.140625" style="132" customWidth="1"/>
    <col min="5" max="5" width="12.28125" style="170" customWidth="1"/>
    <col min="6" max="6" width="20.7109375" style="132" customWidth="1"/>
    <col min="7" max="16384" width="9.140625" style="1" customWidth="1"/>
  </cols>
  <sheetData>
    <row r="1" spans="1:6" ht="18">
      <c r="A1" s="304" t="s">
        <v>28</v>
      </c>
      <c r="B1" s="304"/>
      <c r="C1" s="304"/>
      <c r="D1" s="304"/>
      <c r="E1" s="304"/>
      <c r="F1" s="304"/>
    </row>
    <row r="2" spans="1:6" ht="15.75">
      <c r="A2" s="138"/>
      <c r="B2" s="237"/>
      <c r="C2" s="159"/>
      <c r="D2" s="159"/>
      <c r="E2" s="167"/>
      <c r="F2" s="159"/>
    </row>
    <row r="3" spans="1:6" s="119" customFormat="1" ht="12" customHeight="1">
      <c r="A3" s="288" t="s">
        <v>53</v>
      </c>
      <c r="B3" s="288"/>
      <c r="C3" s="288"/>
      <c r="D3" s="288"/>
      <c r="E3" s="288"/>
      <c r="F3" s="288"/>
    </row>
    <row r="4" spans="1:6" s="133" customFormat="1" ht="19.5" customHeight="1">
      <c r="A4" s="289"/>
      <c r="B4" s="289"/>
      <c r="C4" s="289"/>
      <c r="D4" s="289"/>
      <c r="E4" s="289"/>
      <c r="F4" s="289"/>
    </row>
    <row r="5" spans="1:6" s="119" customFormat="1" ht="19.5" customHeight="1">
      <c r="A5" s="139"/>
      <c r="B5" s="236"/>
      <c r="C5" s="120"/>
      <c r="D5" s="120"/>
      <c r="E5" s="168"/>
      <c r="F5" s="120"/>
    </row>
    <row r="6" spans="1:6" s="118" customFormat="1" ht="170.25" customHeight="1">
      <c r="A6" s="290" t="s">
        <v>113</v>
      </c>
      <c r="B6" s="291"/>
      <c r="C6" s="291"/>
      <c r="D6" s="291"/>
      <c r="E6" s="291"/>
      <c r="F6" s="291"/>
    </row>
    <row r="7" spans="2:6" ht="15">
      <c r="B7" s="237"/>
      <c r="C7" s="160"/>
      <c r="D7" s="160"/>
      <c r="E7" s="169"/>
      <c r="F7" s="160"/>
    </row>
    <row r="8" spans="1:6" s="134" customFormat="1" ht="28.5" customHeight="1">
      <c r="A8" s="141"/>
      <c r="B8" s="229" t="s">
        <v>54</v>
      </c>
      <c r="C8" s="122"/>
      <c r="D8" s="122"/>
      <c r="E8" s="135"/>
      <c r="F8" s="122"/>
    </row>
    <row r="9" spans="1:6" ht="31.5" customHeight="1">
      <c r="A9" s="235" t="s">
        <v>22</v>
      </c>
      <c r="B9" s="235" t="s">
        <v>23</v>
      </c>
      <c r="C9" s="269" t="s">
        <v>24</v>
      </c>
      <c r="D9" s="269" t="s">
        <v>25</v>
      </c>
      <c r="E9" s="235" t="s">
        <v>26</v>
      </c>
      <c r="F9" s="235" t="s">
        <v>27</v>
      </c>
    </row>
    <row r="10" ht="15">
      <c r="F10" s="171"/>
    </row>
    <row r="11" spans="1:6" ht="15">
      <c r="A11" s="142" t="s">
        <v>15</v>
      </c>
      <c r="B11" s="238" t="s">
        <v>8</v>
      </c>
      <c r="C11" s="172"/>
      <c r="D11" s="172"/>
      <c r="E11" s="173"/>
      <c r="F11" s="173"/>
    </row>
    <row r="13" spans="1:6" s="125" customFormat="1" ht="90" customHeight="1">
      <c r="A13" s="259">
        <v>1</v>
      </c>
      <c r="B13" s="260" t="s">
        <v>128</v>
      </c>
      <c r="C13" s="261">
        <v>10</v>
      </c>
      <c r="D13" s="261" t="s">
        <v>129</v>
      </c>
      <c r="E13" s="262"/>
      <c r="F13" s="263">
        <f aca="true" t="shared" si="0" ref="F13:F20">C13*E13</f>
        <v>0</v>
      </c>
    </row>
    <row r="14" spans="1:6" s="19" customFormat="1" ht="63" customHeight="1">
      <c r="A14" s="259">
        <v>2</v>
      </c>
      <c r="B14" s="260" t="s">
        <v>55</v>
      </c>
      <c r="C14" s="261">
        <v>7</v>
      </c>
      <c r="D14" s="261" t="s">
        <v>85</v>
      </c>
      <c r="E14" s="262"/>
      <c r="F14" s="263">
        <f>C14*E14</f>
        <v>0</v>
      </c>
    </row>
    <row r="15" spans="1:6" s="125" customFormat="1" ht="60.75" customHeight="1">
      <c r="A15" s="259">
        <v>3</v>
      </c>
      <c r="B15" s="260" t="s">
        <v>57</v>
      </c>
      <c r="C15" s="261">
        <v>2</v>
      </c>
      <c r="D15" s="261" t="s">
        <v>2</v>
      </c>
      <c r="E15" s="262"/>
      <c r="F15" s="263">
        <f>C15*E15</f>
        <v>0</v>
      </c>
    </row>
    <row r="16" spans="1:6" s="125" customFormat="1" ht="64.5" customHeight="1">
      <c r="A16" s="259">
        <v>4</v>
      </c>
      <c r="B16" s="260" t="s">
        <v>75</v>
      </c>
      <c r="C16" s="261">
        <v>32</v>
      </c>
      <c r="D16" s="261" t="s">
        <v>85</v>
      </c>
      <c r="E16" s="262"/>
      <c r="F16" s="263">
        <f t="shared" si="0"/>
        <v>0</v>
      </c>
    </row>
    <row r="17" spans="1:6" s="119" customFormat="1" ht="43.5">
      <c r="A17" s="259">
        <v>5</v>
      </c>
      <c r="B17" s="260" t="s">
        <v>76</v>
      </c>
      <c r="C17" s="261">
        <v>86</v>
      </c>
      <c r="D17" s="261" t="s">
        <v>85</v>
      </c>
      <c r="E17" s="262"/>
      <c r="F17" s="263">
        <f>C17*E17</f>
        <v>0</v>
      </c>
    </row>
    <row r="18" spans="1:6" s="127" customFormat="1" ht="54" customHeight="1">
      <c r="A18" s="259">
        <v>6</v>
      </c>
      <c r="B18" s="260" t="s">
        <v>56</v>
      </c>
      <c r="C18" s="261">
        <v>4</v>
      </c>
      <c r="D18" s="261" t="s">
        <v>85</v>
      </c>
      <c r="E18" s="262"/>
      <c r="F18" s="263">
        <f>C18*E18</f>
        <v>0</v>
      </c>
    </row>
    <row r="19" spans="1:6" s="125" customFormat="1" ht="51">
      <c r="A19" s="259">
        <v>7</v>
      </c>
      <c r="B19" s="260" t="s">
        <v>46</v>
      </c>
      <c r="C19" s="261">
        <v>100</v>
      </c>
      <c r="D19" s="261" t="s">
        <v>12</v>
      </c>
      <c r="E19" s="262"/>
      <c r="F19" s="263">
        <f t="shared" si="0"/>
        <v>0</v>
      </c>
    </row>
    <row r="20" spans="1:6" s="127" customFormat="1" ht="40.5" customHeight="1">
      <c r="A20" s="259">
        <v>8</v>
      </c>
      <c r="B20" s="260" t="s">
        <v>36</v>
      </c>
      <c r="C20" s="261">
        <v>100</v>
      </c>
      <c r="D20" s="261" t="s">
        <v>12</v>
      </c>
      <c r="E20" s="262"/>
      <c r="F20" s="263">
        <f t="shared" si="0"/>
        <v>0</v>
      </c>
    </row>
    <row r="22" spans="1:6" ht="15.75">
      <c r="A22" s="142" t="s">
        <v>15</v>
      </c>
      <c r="B22" s="305" t="s">
        <v>29</v>
      </c>
      <c r="C22" s="305"/>
      <c r="D22" s="305"/>
      <c r="E22" s="305"/>
      <c r="F22" s="180">
        <f>SUM(F12:F21)</f>
        <v>0</v>
      </c>
    </row>
    <row r="23" spans="1:6" s="18" customFormat="1" ht="15">
      <c r="A23" s="140"/>
      <c r="B23" s="161"/>
      <c r="C23" s="132"/>
      <c r="D23" s="132"/>
      <c r="E23" s="170"/>
      <c r="F23" s="132"/>
    </row>
    <row r="24" spans="1:6" s="20" customFormat="1" ht="15">
      <c r="A24" s="140"/>
      <c r="B24" s="161"/>
      <c r="C24" s="132"/>
      <c r="D24" s="132"/>
      <c r="E24" s="170"/>
      <c r="F24" s="132"/>
    </row>
    <row r="25" spans="1:6" s="20" customFormat="1" ht="15">
      <c r="A25" s="143" t="s">
        <v>16</v>
      </c>
      <c r="B25" s="239" t="s">
        <v>3</v>
      </c>
      <c r="C25" s="181"/>
      <c r="D25" s="181"/>
      <c r="E25" s="182"/>
      <c r="F25" s="182"/>
    </row>
    <row r="26" spans="1:6" s="20" customFormat="1" ht="15">
      <c r="A26" s="137"/>
      <c r="B26" s="161"/>
      <c r="C26" s="132"/>
      <c r="D26" s="132"/>
      <c r="E26" s="170"/>
      <c r="F26" s="132"/>
    </row>
    <row r="27" spans="1:6" s="127" customFormat="1" ht="49.5" customHeight="1">
      <c r="A27" s="259">
        <v>1</v>
      </c>
      <c r="B27" s="260" t="s">
        <v>77</v>
      </c>
      <c r="C27" s="261">
        <v>32</v>
      </c>
      <c r="D27" s="261" t="s">
        <v>85</v>
      </c>
      <c r="E27" s="262"/>
      <c r="F27" s="263">
        <f>C27*E27</f>
        <v>0</v>
      </c>
    </row>
    <row r="28" spans="1:6" s="127" customFormat="1" ht="47.25" customHeight="1">
      <c r="A28" s="259">
        <v>2</v>
      </c>
      <c r="B28" s="260" t="s">
        <v>78</v>
      </c>
      <c r="C28" s="261">
        <v>96</v>
      </c>
      <c r="D28" s="261" t="s">
        <v>85</v>
      </c>
      <c r="E28" s="262"/>
      <c r="F28" s="263">
        <f aca="true" t="shared" si="1" ref="F28:F35">C28*E28</f>
        <v>0</v>
      </c>
    </row>
    <row r="29" spans="1:6" s="127" customFormat="1" ht="99.75" customHeight="1">
      <c r="A29" s="259">
        <v>3</v>
      </c>
      <c r="B29" s="260" t="s">
        <v>48</v>
      </c>
      <c r="C29" s="261">
        <v>100</v>
      </c>
      <c r="D29" s="261" t="s">
        <v>12</v>
      </c>
      <c r="E29" s="262"/>
      <c r="F29" s="263">
        <f t="shared" si="1"/>
        <v>0</v>
      </c>
    </row>
    <row r="30" spans="1:6" s="127" customFormat="1" ht="40.5" customHeight="1">
      <c r="A30" s="259">
        <v>4</v>
      </c>
      <c r="B30" s="260" t="s">
        <v>79</v>
      </c>
      <c r="C30" s="261">
        <v>4</v>
      </c>
      <c r="D30" s="261" t="s">
        <v>85</v>
      </c>
      <c r="E30" s="262"/>
      <c r="F30" s="263">
        <f t="shared" si="1"/>
        <v>0</v>
      </c>
    </row>
    <row r="31" spans="1:6" s="119" customFormat="1" ht="48" customHeight="1">
      <c r="A31" s="259">
        <v>5</v>
      </c>
      <c r="B31" s="260" t="s">
        <v>47</v>
      </c>
      <c r="C31" s="261">
        <v>2</v>
      </c>
      <c r="D31" s="261" t="s">
        <v>2</v>
      </c>
      <c r="E31" s="262"/>
      <c r="F31" s="263">
        <f t="shared" si="1"/>
        <v>0</v>
      </c>
    </row>
    <row r="32" spans="1:6" s="119" customFormat="1" ht="33" customHeight="1">
      <c r="A32" s="259">
        <v>6</v>
      </c>
      <c r="B32" s="260" t="s">
        <v>49</v>
      </c>
      <c r="C32" s="261">
        <v>2</v>
      </c>
      <c r="D32" s="261" t="s">
        <v>2</v>
      </c>
      <c r="E32" s="262"/>
      <c r="F32" s="263">
        <f t="shared" si="1"/>
        <v>0</v>
      </c>
    </row>
    <row r="33" spans="1:6" ht="86.25" customHeight="1">
      <c r="A33" s="259">
        <v>7</v>
      </c>
      <c r="B33" s="260" t="s">
        <v>80</v>
      </c>
      <c r="C33" s="261">
        <v>20</v>
      </c>
      <c r="D33" s="261" t="s">
        <v>85</v>
      </c>
      <c r="E33" s="262"/>
      <c r="F33" s="263">
        <f t="shared" si="1"/>
        <v>0</v>
      </c>
    </row>
    <row r="34" spans="1:6" ht="76.5" customHeight="1">
      <c r="A34" s="259">
        <v>8</v>
      </c>
      <c r="B34" s="260" t="s">
        <v>81</v>
      </c>
      <c r="C34" s="261">
        <v>7</v>
      </c>
      <c r="D34" s="261" t="s">
        <v>85</v>
      </c>
      <c r="E34" s="262"/>
      <c r="F34" s="263">
        <f t="shared" si="1"/>
        <v>0</v>
      </c>
    </row>
    <row r="35" spans="1:6" s="119" customFormat="1" ht="45.75" customHeight="1">
      <c r="A35" s="259">
        <v>9</v>
      </c>
      <c r="B35" s="260" t="s">
        <v>50</v>
      </c>
      <c r="C35" s="261">
        <v>15</v>
      </c>
      <c r="D35" s="261" t="s">
        <v>12</v>
      </c>
      <c r="E35" s="262"/>
      <c r="F35" s="263">
        <f t="shared" si="1"/>
        <v>0</v>
      </c>
    </row>
    <row r="36" ht="15">
      <c r="A36" s="130"/>
    </row>
    <row r="37" spans="1:6" s="19" customFormat="1" ht="15.75">
      <c r="A37" s="143" t="s">
        <v>16</v>
      </c>
      <c r="B37" s="240" t="s">
        <v>30</v>
      </c>
      <c r="C37" s="183"/>
      <c r="D37" s="183"/>
      <c r="E37" s="183"/>
      <c r="F37" s="184">
        <f>SUM(F26:F36)</f>
        <v>0</v>
      </c>
    </row>
    <row r="38" spans="1:6" s="19" customFormat="1" ht="15">
      <c r="A38" s="140"/>
      <c r="B38" s="161"/>
      <c r="C38" s="132"/>
      <c r="D38" s="132"/>
      <c r="E38" s="170"/>
      <c r="F38" s="132"/>
    </row>
    <row r="39" spans="1:6" s="19" customFormat="1" ht="15">
      <c r="A39" s="140"/>
      <c r="B39" s="161"/>
      <c r="C39" s="132"/>
      <c r="D39" s="132"/>
      <c r="E39" s="170"/>
      <c r="F39" s="132"/>
    </row>
    <row r="40" spans="1:6" s="19" customFormat="1" ht="15">
      <c r="A40" s="144" t="s">
        <v>17</v>
      </c>
      <c r="B40" s="241" t="s">
        <v>10</v>
      </c>
      <c r="C40" s="185"/>
      <c r="D40" s="185"/>
      <c r="E40" s="185"/>
      <c r="F40" s="186"/>
    </row>
    <row r="41" spans="1:6" s="19" customFormat="1" ht="15">
      <c r="A41" s="131"/>
      <c r="B41" s="161"/>
      <c r="C41" s="132"/>
      <c r="D41" s="132"/>
      <c r="E41" s="170"/>
      <c r="F41" s="132"/>
    </row>
    <row r="42" spans="1:6" s="125" customFormat="1" ht="38.25">
      <c r="A42" s="259">
        <v>1</v>
      </c>
      <c r="B42" s="260" t="s">
        <v>40</v>
      </c>
      <c r="C42" s="261">
        <v>100</v>
      </c>
      <c r="D42" s="261" t="s">
        <v>0</v>
      </c>
      <c r="E42" s="262"/>
      <c r="F42" s="263">
        <f aca="true" t="shared" si="2" ref="F42:F48">C42*E42</f>
        <v>0</v>
      </c>
    </row>
    <row r="43" spans="1:6" s="125" customFormat="1" ht="38.25">
      <c r="A43" s="259">
        <v>2</v>
      </c>
      <c r="B43" s="260" t="s">
        <v>41</v>
      </c>
      <c r="C43" s="261">
        <v>2</v>
      </c>
      <c r="D43" s="261" t="s">
        <v>0</v>
      </c>
      <c r="E43" s="262"/>
      <c r="F43" s="263">
        <f t="shared" si="2"/>
        <v>0</v>
      </c>
    </row>
    <row r="44" spans="1:6" s="125" customFormat="1" ht="38.25">
      <c r="A44" s="259">
        <v>3</v>
      </c>
      <c r="B44" s="260" t="s">
        <v>42</v>
      </c>
      <c r="C44" s="261">
        <v>30</v>
      </c>
      <c r="D44" s="261" t="s">
        <v>0</v>
      </c>
      <c r="E44" s="262"/>
      <c r="F44" s="263">
        <f t="shared" si="2"/>
        <v>0</v>
      </c>
    </row>
    <row r="45" spans="1:6" s="125" customFormat="1" ht="38.25">
      <c r="A45" s="259">
        <v>4</v>
      </c>
      <c r="B45" s="260" t="s">
        <v>86</v>
      </c>
      <c r="C45" s="261">
        <v>14</v>
      </c>
      <c r="D45" s="261" t="s">
        <v>0</v>
      </c>
      <c r="E45" s="262"/>
      <c r="F45" s="263">
        <f t="shared" si="2"/>
        <v>0</v>
      </c>
    </row>
    <row r="46" spans="1:6" s="125" customFormat="1" ht="25.5">
      <c r="A46" s="259">
        <v>5</v>
      </c>
      <c r="B46" s="260" t="s">
        <v>44</v>
      </c>
      <c r="C46" s="261">
        <v>1</v>
      </c>
      <c r="D46" s="261" t="s">
        <v>2</v>
      </c>
      <c r="E46" s="262"/>
      <c r="F46" s="263">
        <f t="shared" si="2"/>
        <v>0</v>
      </c>
    </row>
    <row r="47" spans="1:6" s="125" customFormat="1" ht="38.25">
      <c r="A47" s="259">
        <v>6</v>
      </c>
      <c r="B47" s="260" t="s">
        <v>37</v>
      </c>
      <c r="C47" s="261">
        <v>5</v>
      </c>
      <c r="D47" s="261" t="s">
        <v>2</v>
      </c>
      <c r="E47" s="262"/>
      <c r="F47" s="263">
        <f t="shared" si="2"/>
        <v>0</v>
      </c>
    </row>
    <row r="48" spans="1:6" s="119" customFormat="1" ht="38.25">
      <c r="A48" s="259">
        <v>7</v>
      </c>
      <c r="B48" s="260" t="s">
        <v>45</v>
      </c>
      <c r="C48" s="261">
        <v>10</v>
      </c>
      <c r="D48" s="261" t="s">
        <v>2</v>
      </c>
      <c r="E48" s="262"/>
      <c r="F48" s="263">
        <f t="shared" si="2"/>
        <v>0</v>
      </c>
    </row>
    <row r="50" spans="1:6" s="17" customFormat="1" ht="12.75" customHeight="1">
      <c r="A50" s="144" t="s">
        <v>17</v>
      </c>
      <c r="B50" s="242" t="s">
        <v>31</v>
      </c>
      <c r="C50" s="187"/>
      <c r="D50" s="187"/>
      <c r="E50" s="187"/>
      <c r="F50" s="188">
        <f>SUM(F41:F49)</f>
        <v>0</v>
      </c>
    </row>
    <row r="51" spans="1:6" s="19" customFormat="1" ht="15.75">
      <c r="A51" s="140"/>
      <c r="B51" s="161"/>
      <c r="C51" s="189"/>
      <c r="D51" s="189"/>
      <c r="E51" s="190"/>
      <c r="F51" s="191"/>
    </row>
    <row r="52" spans="1:6" s="19" customFormat="1" ht="15">
      <c r="A52" s="140"/>
      <c r="B52" s="161"/>
      <c r="C52" s="132"/>
      <c r="D52" s="132"/>
      <c r="E52" s="170"/>
      <c r="F52" s="192"/>
    </row>
    <row r="53" spans="1:6" s="19" customFormat="1" ht="15">
      <c r="A53" s="145" t="s">
        <v>18</v>
      </c>
      <c r="B53" s="243" t="s">
        <v>5</v>
      </c>
      <c r="C53" s="193"/>
      <c r="D53" s="193"/>
      <c r="E53" s="193"/>
      <c r="F53" s="194"/>
    </row>
    <row r="54" spans="1:6" s="19" customFormat="1" ht="15">
      <c r="A54" s="146"/>
      <c r="B54" s="161"/>
      <c r="C54" s="132"/>
      <c r="D54" s="132"/>
      <c r="E54" s="170"/>
      <c r="F54" s="192"/>
    </row>
    <row r="55" spans="1:6" s="119" customFormat="1" ht="99.75" customHeight="1">
      <c r="A55" s="259">
        <v>1</v>
      </c>
      <c r="B55" s="260" t="s">
        <v>131</v>
      </c>
      <c r="C55" s="261">
        <v>98</v>
      </c>
      <c r="D55" s="261" t="s">
        <v>85</v>
      </c>
      <c r="E55" s="262"/>
      <c r="F55" s="263">
        <f>C55*E55</f>
        <v>0</v>
      </c>
    </row>
    <row r="56" spans="1:6" s="119" customFormat="1" ht="77.25" customHeight="1">
      <c r="A56" s="259">
        <v>2</v>
      </c>
      <c r="B56" s="260" t="s">
        <v>82</v>
      </c>
      <c r="C56" s="261">
        <v>32</v>
      </c>
      <c r="D56" s="261" t="s">
        <v>85</v>
      </c>
      <c r="E56" s="262"/>
      <c r="F56" s="263">
        <f>C56*E56</f>
        <v>0</v>
      </c>
    </row>
    <row r="57" spans="1:6" ht="84.75" customHeight="1">
      <c r="A57" s="259">
        <v>3</v>
      </c>
      <c r="B57" s="260" t="s">
        <v>106</v>
      </c>
      <c r="C57" s="261">
        <v>10</v>
      </c>
      <c r="D57" s="261" t="s">
        <v>85</v>
      </c>
      <c r="E57" s="262"/>
      <c r="F57" s="263">
        <f>C57*E57</f>
        <v>0</v>
      </c>
    </row>
    <row r="58" spans="1:6" s="119" customFormat="1" ht="38.25">
      <c r="A58" s="259">
        <v>4</v>
      </c>
      <c r="B58" s="260" t="s">
        <v>39</v>
      </c>
      <c r="C58" s="261">
        <v>20</v>
      </c>
      <c r="D58" s="261" t="s">
        <v>12</v>
      </c>
      <c r="E58" s="262"/>
      <c r="F58" s="263">
        <f>C58*E58</f>
        <v>0</v>
      </c>
    </row>
    <row r="59" spans="1:6" s="17" customFormat="1" ht="12.75" customHeight="1">
      <c r="A59" s="140"/>
      <c r="B59" s="161"/>
      <c r="C59" s="132"/>
      <c r="D59" s="132"/>
      <c r="E59" s="170"/>
      <c r="F59" s="132"/>
    </row>
    <row r="60" spans="1:6" s="19" customFormat="1" ht="15.75">
      <c r="A60" s="145" t="s">
        <v>18</v>
      </c>
      <c r="B60" s="244" t="s">
        <v>32</v>
      </c>
      <c r="C60" s="195"/>
      <c r="D60" s="195"/>
      <c r="E60" s="195"/>
      <c r="F60" s="196">
        <f>SUM(F54:F59)</f>
        <v>0</v>
      </c>
    </row>
    <row r="61" spans="1:6" s="19" customFormat="1" ht="15">
      <c r="A61" s="140"/>
      <c r="B61" s="161"/>
      <c r="C61" s="132"/>
      <c r="D61" s="132"/>
      <c r="E61" s="170"/>
      <c r="F61" s="132"/>
    </row>
    <row r="62" spans="1:6" s="19" customFormat="1" ht="15">
      <c r="A62" s="140"/>
      <c r="B62" s="161"/>
      <c r="C62" s="132"/>
      <c r="D62" s="132"/>
      <c r="E62" s="170"/>
      <c r="F62" s="132"/>
    </row>
    <row r="63" spans="1:6" s="12" customFormat="1" ht="15">
      <c r="A63" s="147" t="s">
        <v>19</v>
      </c>
      <c r="B63" s="245" t="s">
        <v>9</v>
      </c>
      <c r="C63" s="197"/>
      <c r="D63" s="197"/>
      <c r="E63" s="197"/>
      <c r="F63" s="198"/>
    </row>
    <row r="64" ht="15">
      <c r="A64" s="146"/>
    </row>
    <row r="65" spans="1:6" s="119" customFormat="1" ht="54.75" customHeight="1">
      <c r="A65" s="259">
        <v>1</v>
      </c>
      <c r="B65" s="260" t="s">
        <v>61</v>
      </c>
      <c r="C65" s="261">
        <v>5</v>
      </c>
      <c r="D65" s="261" t="s">
        <v>2</v>
      </c>
      <c r="E65" s="262"/>
      <c r="F65" s="263">
        <f aca="true" t="shared" si="3" ref="F65:F76">C65*E65</f>
        <v>0</v>
      </c>
    </row>
    <row r="66" spans="1:6" s="119" customFormat="1" ht="49.5" customHeight="1">
      <c r="A66" s="259">
        <v>2</v>
      </c>
      <c r="B66" s="260" t="s">
        <v>38</v>
      </c>
      <c r="C66" s="261">
        <v>5</v>
      </c>
      <c r="D66" s="261" t="s">
        <v>2</v>
      </c>
      <c r="E66" s="262"/>
      <c r="F66" s="263">
        <f t="shared" si="3"/>
        <v>0</v>
      </c>
    </row>
    <row r="67" spans="1:6" s="119" customFormat="1" ht="36.75" customHeight="1">
      <c r="A67" s="259">
        <v>3</v>
      </c>
      <c r="B67" s="260" t="s">
        <v>59</v>
      </c>
      <c r="C67" s="261">
        <v>2</v>
      </c>
      <c r="D67" s="261" t="s">
        <v>2</v>
      </c>
      <c r="E67" s="262"/>
      <c r="F67" s="263">
        <f t="shared" si="3"/>
        <v>0</v>
      </c>
    </row>
    <row r="68" spans="1:6" s="119" customFormat="1" ht="47.25" customHeight="1">
      <c r="A68" s="259">
        <v>4</v>
      </c>
      <c r="B68" s="260" t="s">
        <v>70</v>
      </c>
      <c r="C68" s="261">
        <v>8</v>
      </c>
      <c r="D68" s="261" t="s">
        <v>62</v>
      </c>
      <c r="E68" s="262"/>
      <c r="F68" s="263">
        <f t="shared" si="3"/>
        <v>0</v>
      </c>
    </row>
    <row r="69" spans="1:6" s="119" customFormat="1" ht="34.5" customHeight="1">
      <c r="A69" s="259">
        <v>5</v>
      </c>
      <c r="B69" s="260" t="s">
        <v>121</v>
      </c>
      <c r="C69" s="261">
        <v>2</v>
      </c>
      <c r="D69" s="261" t="s">
        <v>2</v>
      </c>
      <c r="E69" s="262"/>
      <c r="F69" s="263">
        <f t="shared" si="3"/>
        <v>0</v>
      </c>
    </row>
    <row r="70" spans="1:6" s="119" customFormat="1" ht="33.75" customHeight="1">
      <c r="A70" s="259">
        <v>6</v>
      </c>
      <c r="B70" s="260" t="s">
        <v>60</v>
      </c>
      <c r="C70" s="261">
        <v>2</v>
      </c>
      <c r="D70" s="261" t="s">
        <v>2</v>
      </c>
      <c r="E70" s="262"/>
      <c r="F70" s="263">
        <f>C70*E70</f>
        <v>0</v>
      </c>
    </row>
    <row r="71" spans="1:6" s="119" customFormat="1" ht="34.5" customHeight="1">
      <c r="A71" s="259">
        <v>8</v>
      </c>
      <c r="B71" s="260" t="s">
        <v>122</v>
      </c>
      <c r="C71" s="261">
        <v>2</v>
      </c>
      <c r="D71" s="261" t="s">
        <v>2</v>
      </c>
      <c r="E71" s="262"/>
      <c r="F71" s="263">
        <f>C71*E71</f>
        <v>0</v>
      </c>
    </row>
    <row r="72" spans="1:6" s="119" customFormat="1" ht="36.75" customHeight="1">
      <c r="A72" s="259">
        <v>9</v>
      </c>
      <c r="B72" s="260" t="s">
        <v>97</v>
      </c>
      <c r="C72" s="261">
        <v>3</v>
      </c>
      <c r="D72" s="261" t="s">
        <v>2</v>
      </c>
      <c r="E72" s="262"/>
      <c r="F72" s="263">
        <f t="shared" si="3"/>
        <v>0</v>
      </c>
    </row>
    <row r="73" spans="1:6" s="119" customFormat="1" ht="34.5" customHeight="1">
      <c r="A73" s="259">
        <v>10</v>
      </c>
      <c r="B73" s="260" t="s">
        <v>87</v>
      </c>
      <c r="C73" s="261">
        <v>3</v>
      </c>
      <c r="D73" s="261" t="s">
        <v>2</v>
      </c>
      <c r="E73" s="262"/>
      <c r="F73" s="263">
        <f t="shared" si="3"/>
        <v>0</v>
      </c>
    </row>
    <row r="74" spans="1:6" s="119" customFormat="1" ht="36.75" customHeight="1">
      <c r="A74" s="259">
        <v>11</v>
      </c>
      <c r="B74" s="260" t="s">
        <v>88</v>
      </c>
      <c r="C74" s="261">
        <v>3</v>
      </c>
      <c r="D74" s="261" t="s">
        <v>2</v>
      </c>
      <c r="E74" s="262"/>
      <c r="F74" s="263">
        <f t="shared" si="3"/>
        <v>0</v>
      </c>
    </row>
    <row r="75" spans="1:6" s="119" customFormat="1" ht="25.5">
      <c r="A75" s="259">
        <v>12</v>
      </c>
      <c r="B75" s="260" t="s">
        <v>52</v>
      </c>
      <c r="C75" s="261">
        <v>2</v>
      </c>
      <c r="D75" s="261" t="s">
        <v>2</v>
      </c>
      <c r="E75" s="262"/>
      <c r="F75" s="263">
        <f t="shared" si="3"/>
        <v>0</v>
      </c>
    </row>
    <row r="76" spans="1:6" s="128" customFormat="1" ht="36.75" customHeight="1">
      <c r="A76" s="259">
        <v>13</v>
      </c>
      <c r="B76" s="260" t="s">
        <v>65</v>
      </c>
      <c r="C76" s="261">
        <v>1</v>
      </c>
      <c r="D76" s="261" t="s">
        <v>51</v>
      </c>
      <c r="E76" s="262"/>
      <c r="F76" s="263">
        <f t="shared" si="3"/>
        <v>0</v>
      </c>
    </row>
    <row r="77" spans="1:6" s="19" customFormat="1" ht="12.75" customHeight="1">
      <c r="A77" s="140"/>
      <c r="B77" s="163"/>
      <c r="C77" s="178"/>
      <c r="D77" s="199"/>
      <c r="E77" s="179"/>
      <c r="F77" s="200"/>
    </row>
    <row r="78" spans="1:6" s="19" customFormat="1" ht="15.75">
      <c r="A78" s="147" t="s">
        <v>19</v>
      </c>
      <c r="B78" s="246" t="s">
        <v>33</v>
      </c>
      <c r="C78" s="201"/>
      <c r="D78" s="201"/>
      <c r="E78" s="201"/>
      <c r="F78" s="202">
        <f>SUM(F64:F77)</f>
        <v>0</v>
      </c>
    </row>
    <row r="79" spans="1:6" s="19" customFormat="1" ht="15">
      <c r="A79" s="140"/>
      <c r="B79" s="164"/>
      <c r="C79" s="178"/>
      <c r="D79" s="178"/>
      <c r="E79" s="203"/>
      <c r="F79" s="204"/>
    </row>
    <row r="80" spans="1:6" s="19" customFormat="1" ht="15">
      <c r="A80" s="140"/>
      <c r="B80" s="161"/>
      <c r="C80" s="132"/>
      <c r="D80" s="132"/>
      <c r="E80" s="170"/>
      <c r="F80" s="132"/>
    </row>
    <row r="81" spans="1:6" s="19" customFormat="1" ht="15">
      <c r="A81" s="148" t="s">
        <v>20</v>
      </c>
      <c r="B81" s="247" t="s">
        <v>4</v>
      </c>
      <c r="C81" s="205"/>
      <c r="D81" s="205"/>
      <c r="E81" s="205"/>
      <c r="F81" s="206"/>
    </row>
    <row r="82" spans="1:6" s="19" customFormat="1" ht="101.25" customHeight="1">
      <c r="A82" s="259">
        <v>1</v>
      </c>
      <c r="B82" s="260" t="s">
        <v>58</v>
      </c>
      <c r="C82" s="261">
        <v>131</v>
      </c>
      <c r="D82" s="261" t="s">
        <v>85</v>
      </c>
      <c r="E82" s="262"/>
      <c r="F82" s="263">
        <f>C82*E82</f>
        <v>0</v>
      </c>
    </row>
    <row r="83" spans="1:6" s="129" customFormat="1" ht="100.5" customHeight="1">
      <c r="A83" s="259">
        <v>2</v>
      </c>
      <c r="B83" s="260" t="s">
        <v>63</v>
      </c>
      <c r="C83" s="261">
        <v>1</v>
      </c>
      <c r="D83" s="261" t="s">
        <v>62</v>
      </c>
      <c r="E83" s="262"/>
      <c r="F83" s="263">
        <f>C83*E83</f>
        <v>0</v>
      </c>
    </row>
    <row r="84" spans="1:6" s="129" customFormat="1" ht="111.75" customHeight="1">
      <c r="A84" s="259">
        <v>3</v>
      </c>
      <c r="B84" s="260" t="s">
        <v>64</v>
      </c>
      <c r="C84" s="261">
        <v>1</v>
      </c>
      <c r="D84" s="261" t="s">
        <v>62</v>
      </c>
      <c r="E84" s="262"/>
      <c r="F84" s="263">
        <f>C84*E84</f>
        <v>0</v>
      </c>
    </row>
    <row r="85" spans="1:6" s="18" customFormat="1" ht="96.75" customHeight="1">
      <c r="A85" s="259">
        <v>3</v>
      </c>
      <c r="B85" s="260" t="s">
        <v>94</v>
      </c>
      <c r="C85" s="261">
        <v>11</v>
      </c>
      <c r="D85" s="261" t="s">
        <v>62</v>
      </c>
      <c r="E85" s="262"/>
      <c r="F85" s="263">
        <f>C85*E85</f>
        <v>0</v>
      </c>
    </row>
    <row r="86" spans="1:6" s="19" customFormat="1" ht="15">
      <c r="A86" s="140"/>
      <c r="B86" s="161"/>
      <c r="C86" s="132"/>
      <c r="D86" s="132"/>
      <c r="E86" s="170"/>
      <c r="F86" s="132"/>
    </row>
    <row r="87" spans="1:6" s="19" customFormat="1" ht="15.75">
      <c r="A87" s="148" t="s">
        <v>20</v>
      </c>
      <c r="B87" s="248" t="s">
        <v>34</v>
      </c>
      <c r="C87" s="207"/>
      <c r="D87" s="207"/>
      <c r="E87" s="207"/>
      <c r="F87" s="208">
        <f>SUM(F82:F86)</f>
        <v>0</v>
      </c>
    </row>
    <row r="88" spans="1:6" s="19" customFormat="1" ht="15">
      <c r="A88" s="140"/>
      <c r="B88" s="161"/>
      <c r="C88" s="132"/>
      <c r="D88" s="132"/>
      <c r="E88" s="170"/>
      <c r="F88" s="192"/>
    </row>
    <row r="89" spans="1:6" s="112" customFormat="1" ht="15">
      <c r="A89" s="140"/>
      <c r="B89" s="161"/>
      <c r="C89" s="132"/>
      <c r="D89" s="132"/>
      <c r="E89" s="170"/>
      <c r="F89" s="132"/>
    </row>
    <row r="90" spans="1:6" s="20" customFormat="1" ht="18.75" customHeight="1">
      <c r="A90" s="149" t="s">
        <v>21</v>
      </c>
      <c r="B90" s="249" t="s">
        <v>11</v>
      </c>
      <c r="C90" s="209"/>
      <c r="D90" s="209"/>
      <c r="E90" s="209"/>
      <c r="F90" s="210"/>
    </row>
    <row r="91" spans="1:6" s="112" customFormat="1" ht="15">
      <c r="A91" s="137"/>
      <c r="B91" s="161"/>
      <c r="C91" s="132"/>
      <c r="D91" s="132"/>
      <c r="E91" s="170"/>
      <c r="F91" s="132"/>
    </row>
    <row r="92" spans="1:6" s="119" customFormat="1" ht="25.5">
      <c r="A92" s="259">
        <v>1</v>
      </c>
      <c r="B92" s="260" t="s">
        <v>66</v>
      </c>
      <c r="C92" s="261">
        <v>1</v>
      </c>
      <c r="D92" s="261" t="s">
        <v>2</v>
      </c>
      <c r="E92" s="262"/>
      <c r="F92" s="263">
        <f aca="true" t="shared" si="4" ref="F92:F97">C92*E92</f>
        <v>0</v>
      </c>
    </row>
    <row r="93" spans="1:6" s="119" customFormat="1" ht="50.25">
      <c r="A93" s="259">
        <v>2</v>
      </c>
      <c r="B93" s="260" t="s">
        <v>83</v>
      </c>
      <c r="C93" s="261">
        <v>8</v>
      </c>
      <c r="D93" s="261" t="s">
        <v>2</v>
      </c>
      <c r="E93" s="262"/>
      <c r="F93" s="263">
        <f t="shared" si="4"/>
        <v>0</v>
      </c>
    </row>
    <row r="94" spans="1:6" s="119" customFormat="1" ht="47.25">
      <c r="A94" s="259">
        <v>3</v>
      </c>
      <c r="B94" s="260" t="s">
        <v>84</v>
      </c>
      <c r="C94" s="261">
        <v>8</v>
      </c>
      <c r="D94" s="261" t="s">
        <v>2</v>
      </c>
      <c r="E94" s="262"/>
      <c r="F94" s="263">
        <f t="shared" si="4"/>
        <v>0</v>
      </c>
    </row>
    <row r="95" spans="1:6" s="119" customFormat="1" ht="26.25" customHeight="1">
      <c r="A95" s="259">
        <v>4</v>
      </c>
      <c r="B95" s="260" t="s">
        <v>67</v>
      </c>
      <c r="C95" s="261">
        <v>4</v>
      </c>
      <c r="D95" s="261" t="s">
        <v>2</v>
      </c>
      <c r="E95" s="262"/>
      <c r="F95" s="263">
        <f t="shared" si="4"/>
        <v>0</v>
      </c>
    </row>
    <row r="96" spans="1:6" s="119" customFormat="1" ht="25.5" customHeight="1">
      <c r="A96" s="259">
        <v>5</v>
      </c>
      <c r="B96" s="260" t="s">
        <v>68</v>
      </c>
      <c r="C96" s="261">
        <v>4</v>
      </c>
      <c r="D96" s="261" t="s">
        <v>2</v>
      </c>
      <c r="E96" s="262"/>
      <c r="F96" s="263">
        <f t="shared" si="4"/>
        <v>0</v>
      </c>
    </row>
    <row r="97" spans="1:6" s="119" customFormat="1" ht="39.75" customHeight="1">
      <c r="A97" s="259">
        <v>6</v>
      </c>
      <c r="B97" s="260" t="s">
        <v>112</v>
      </c>
      <c r="C97" s="261">
        <v>6</v>
      </c>
      <c r="D97" s="261" t="s">
        <v>2</v>
      </c>
      <c r="E97" s="262"/>
      <c r="F97" s="263">
        <f t="shared" si="4"/>
        <v>0</v>
      </c>
    </row>
    <row r="98" spans="2:6" ht="15">
      <c r="B98" s="165"/>
      <c r="C98" s="211"/>
      <c r="D98" s="212"/>
      <c r="E98" s="213"/>
      <c r="F98" s="212"/>
    </row>
    <row r="99" spans="1:6" ht="15.75">
      <c r="A99" s="149" t="s">
        <v>21</v>
      </c>
      <c r="B99" s="250" t="s">
        <v>35</v>
      </c>
      <c r="C99" s="214"/>
      <c r="D99" s="214"/>
      <c r="E99" s="214"/>
      <c r="F99" s="215">
        <f>SUM(F91:F98)</f>
        <v>0</v>
      </c>
    </row>
    <row r="100" spans="1:6" s="31" customFormat="1" ht="3.75" customHeight="1">
      <c r="A100" s="140"/>
      <c r="B100" s="161"/>
      <c r="C100" s="189"/>
      <c r="D100" s="189"/>
      <c r="E100" s="190"/>
      <c r="F100" s="191"/>
    </row>
    <row r="101" spans="3:6" ht="15" customHeight="1">
      <c r="C101" s="189"/>
      <c r="D101" s="189"/>
      <c r="E101" s="190"/>
      <c r="F101" s="191"/>
    </row>
    <row r="102" spans="1:6" s="31" customFormat="1" ht="15" customHeight="1">
      <c r="A102" s="140"/>
      <c r="B102" s="161"/>
      <c r="C102" s="132"/>
      <c r="D102" s="132"/>
      <c r="E102" s="170"/>
      <c r="F102" s="132"/>
    </row>
    <row r="103" spans="1:6" ht="15" customHeight="1">
      <c r="A103" s="150" t="s">
        <v>6</v>
      </c>
      <c r="B103" s="166"/>
      <c r="C103" s="216"/>
      <c r="D103" s="216"/>
      <c r="E103" s="216"/>
      <c r="F103" s="217"/>
    </row>
    <row r="104" spans="1:6" s="31" customFormat="1" ht="15" customHeight="1">
      <c r="A104" s="140"/>
      <c r="B104" s="161"/>
      <c r="C104" s="132"/>
      <c r="D104" s="132"/>
      <c r="E104" s="170"/>
      <c r="F104" s="171"/>
    </row>
    <row r="105" spans="1:6" ht="15" customHeight="1">
      <c r="A105" s="151" t="s">
        <v>15</v>
      </c>
      <c r="B105" s="306" t="s">
        <v>8</v>
      </c>
      <c r="C105" s="306"/>
      <c r="D105" s="306"/>
      <c r="E105" s="306"/>
      <c r="F105" s="218">
        <f>F22</f>
        <v>0</v>
      </c>
    </row>
    <row r="106" spans="1:6" s="31" customFormat="1" ht="15" customHeight="1">
      <c r="A106" s="152"/>
      <c r="B106" s="251"/>
      <c r="C106" s="219"/>
      <c r="D106" s="219"/>
      <c r="E106" s="219"/>
      <c r="F106" s="220"/>
    </row>
    <row r="107" spans="1:6" ht="15" customHeight="1">
      <c r="A107" s="153" t="s">
        <v>16</v>
      </c>
      <c r="B107" s="295" t="s">
        <v>3</v>
      </c>
      <c r="C107" s="295"/>
      <c r="D107" s="295"/>
      <c r="E107" s="295"/>
      <c r="F107" s="221">
        <f>F37</f>
        <v>0</v>
      </c>
    </row>
    <row r="108" spans="1:6" s="31" customFormat="1" ht="15" customHeight="1">
      <c r="A108" s="152"/>
      <c r="B108" s="251"/>
      <c r="C108" s="219"/>
      <c r="D108" s="219"/>
      <c r="E108" s="219"/>
      <c r="F108" s="220"/>
    </row>
    <row r="109" spans="1:6" ht="15" customHeight="1">
      <c r="A109" s="154" t="s">
        <v>17</v>
      </c>
      <c r="B109" s="296" t="s">
        <v>10</v>
      </c>
      <c r="C109" s="296"/>
      <c r="D109" s="296"/>
      <c r="E109" s="296"/>
      <c r="F109" s="222">
        <f>F50</f>
        <v>0</v>
      </c>
    </row>
    <row r="110" spans="1:6" s="31" customFormat="1" ht="15" customHeight="1">
      <c r="A110" s="152"/>
      <c r="B110" s="251"/>
      <c r="C110" s="219"/>
      <c r="D110" s="219"/>
      <c r="E110" s="219"/>
      <c r="F110" s="220"/>
    </row>
    <row r="111" spans="1:6" ht="15" customHeight="1">
      <c r="A111" s="155" t="s">
        <v>18</v>
      </c>
      <c r="B111" s="297" t="s">
        <v>5</v>
      </c>
      <c r="C111" s="297"/>
      <c r="D111" s="297"/>
      <c r="E111" s="297"/>
      <c r="F111" s="223">
        <f>F60</f>
        <v>0</v>
      </c>
    </row>
    <row r="112" spans="1:6" ht="15" customHeight="1">
      <c r="A112" s="152"/>
      <c r="B112" s="251"/>
      <c r="C112" s="219"/>
      <c r="D112" s="219"/>
      <c r="E112" s="219"/>
      <c r="F112" s="220"/>
    </row>
    <row r="113" spans="1:6" ht="15" customHeight="1">
      <c r="A113" s="156" t="s">
        <v>19</v>
      </c>
      <c r="B113" s="298" t="s">
        <v>9</v>
      </c>
      <c r="C113" s="298"/>
      <c r="D113" s="298"/>
      <c r="E113" s="298"/>
      <c r="F113" s="224">
        <f>F78</f>
        <v>0</v>
      </c>
    </row>
    <row r="114" spans="1:6" ht="15" customHeight="1">
      <c r="A114" s="152"/>
      <c r="B114" s="251"/>
      <c r="C114" s="219"/>
      <c r="D114" s="219"/>
      <c r="E114" s="219"/>
      <c r="F114" s="220"/>
    </row>
    <row r="115" spans="1:6" ht="15" customHeight="1">
      <c r="A115" s="157" t="s">
        <v>20</v>
      </c>
      <c r="B115" s="299" t="s">
        <v>4</v>
      </c>
      <c r="C115" s="299"/>
      <c r="D115" s="299"/>
      <c r="E115" s="299"/>
      <c r="F115" s="225">
        <f>F87</f>
        <v>0</v>
      </c>
    </row>
    <row r="116" spans="1:6" ht="15" customHeight="1">
      <c r="A116" s="152"/>
      <c r="B116" s="251"/>
      <c r="C116" s="219"/>
      <c r="D116" s="219"/>
      <c r="E116" s="219"/>
      <c r="F116" s="220"/>
    </row>
    <row r="117" spans="1:6" ht="15" customHeight="1">
      <c r="A117" s="158" t="s">
        <v>21</v>
      </c>
      <c r="B117" s="300" t="s">
        <v>11</v>
      </c>
      <c r="C117" s="300"/>
      <c r="D117" s="300"/>
      <c r="E117" s="300"/>
      <c r="F117" s="226">
        <f>F99</f>
        <v>0</v>
      </c>
    </row>
    <row r="118" ht="15">
      <c r="F118" s="227"/>
    </row>
    <row r="119" spans="1:6" ht="15.75">
      <c r="A119" s="301" t="s">
        <v>7</v>
      </c>
      <c r="B119" s="301"/>
      <c r="C119" s="301"/>
      <c r="D119" s="301"/>
      <c r="E119" s="301"/>
      <c r="F119" s="228">
        <f>SUM(F104:F118)</f>
        <v>0</v>
      </c>
    </row>
    <row r="120" spans="1:6" ht="15.75">
      <c r="A120" s="138"/>
      <c r="C120" s="229"/>
      <c r="D120" s="229"/>
      <c r="E120" s="230"/>
      <c r="F120" s="231"/>
    </row>
    <row r="121" spans="1:6" ht="15.75">
      <c r="A121" s="302" t="s">
        <v>13</v>
      </c>
      <c r="B121" s="302"/>
      <c r="C121" s="302"/>
      <c r="D121" s="302"/>
      <c r="E121" s="302"/>
      <c r="F121" s="231">
        <f>F119*0.25</f>
        <v>0</v>
      </c>
    </row>
    <row r="122" spans="3:6" ht="15.75">
      <c r="C122" s="232"/>
      <c r="D122" s="232"/>
      <c r="E122" s="233"/>
      <c r="F122" s="231"/>
    </row>
    <row r="123" spans="1:6" ht="15.75">
      <c r="A123" s="303" t="s">
        <v>14</v>
      </c>
      <c r="B123" s="303"/>
      <c r="C123" s="303"/>
      <c r="D123" s="303"/>
      <c r="E123" s="303"/>
      <c r="F123" s="234">
        <f>F119*1.25</f>
        <v>0</v>
      </c>
    </row>
    <row r="127" spans="3:6" ht="15.75">
      <c r="C127" s="189"/>
      <c r="D127" s="189"/>
      <c r="E127" s="190"/>
      <c r="F127" s="191"/>
    </row>
    <row r="128" spans="3:6" ht="15.75">
      <c r="C128" s="189"/>
      <c r="D128" s="189"/>
      <c r="E128" s="190"/>
      <c r="F128" s="191"/>
    </row>
    <row r="129" spans="3:6" ht="15.75">
      <c r="C129" s="189"/>
      <c r="D129" s="189"/>
      <c r="E129" s="190"/>
      <c r="F129" s="191"/>
    </row>
  </sheetData>
  <sheetProtection password="CC1A" sheet="1"/>
  <mergeCells count="14">
    <mergeCell ref="A119:E119"/>
    <mergeCell ref="A121:E121"/>
    <mergeCell ref="A123:E123"/>
    <mergeCell ref="A1:F1"/>
    <mergeCell ref="B22:E22"/>
    <mergeCell ref="B105:E105"/>
    <mergeCell ref="A6:F6"/>
    <mergeCell ref="A3:F4"/>
    <mergeCell ref="B107:E107"/>
    <mergeCell ref="B109:E109"/>
    <mergeCell ref="B111:E111"/>
    <mergeCell ref="B113:E113"/>
    <mergeCell ref="B115:E115"/>
    <mergeCell ref="B117:E117"/>
  </mergeCells>
  <printOptions/>
  <pageMargins left="0.79" right="0.38" top="0.7480314960629921" bottom="0.7480314960629921" header="0.31496062992125984" footer="0.31496062992125984"/>
  <pageSetup horizontalDpi="600" verticalDpi="600" orientation="portrait" paperSize="9" scale="75" r:id="rId1"/>
  <rowBreaks count="3" manualBreakCount="3">
    <brk id="51" max="5" man="1"/>
    <brk id="79" max="5" man="1"/>
    <brk id="101" max="5" man="1"/>
  </rowBreaks>
</worksheet>
</file>

<file path=xl/worksheets/sheet3.xml><?xml version="1.0" encoding="utf-8"?>
<worksheet xmlns="http://schemas.openxmlformats.org/spreadsheetml/2006/main" xmlns:r="http://schemas.openxmlformats.org/officeDocument/2006/relationships">
  <dimension ref="A1:F128"/>
  <sheetViews>
    <sheetView showGridLines="0" tabSelected="1" zoomScale="90" zoomScaleNormal="90" zoomScaleSheetLayoutView="110" workbookViewId="0" topLeftCell="A41">
      <selection activeCell="B52" sqref="B52"/>
    </sheetView>
  </sheetViews>
  <sheetFormatPr defaultColWidth="9.140625" defaultRowHeight="15"/>
  <cols>
    <col min="1" max="1" width="8.7109375" style="140" customWidth="1"/>
    <col min="2" max="2" width="60.7109375" style="161" customWidth="1"/>
    <col min="3" max="3" width="8.421875" style="132" customWidth="1"/>
    <col min="4" max="4" width="10.00390625" style="132" customWidth="1"/>
    <col min="5" max="5" width="15.7109375" style="170" customWidth="1"/>
    <col min="6" max="6" width="20.7109375" style="132" customWidth="1"/>
    <col min="7" max="16384" width="9.140625" style="1" customWidth="1"/>
  </cols>
  <sheetData>
    <row r="1" spans="1:6" ht="18">
      <c r="A1" s="304" t="s">
        <v>28</v>
      </c>
      <c r="B1" s="304"/>
      <c r="C1" s="304"/>
      <c r="D1" s="304"/>
      <c r="E1" s="304"/>
      <c r="F1" s="304"/>
    </row>
    <row r="2" spans="1:6" ht="15.75">
      <c r="A2" s="138"/>
      <c r="B2" s="237"/>
      <c r="C2" s="159"/>
      <c r="D2" s="159"/>
      <c r="E2" s="167"/>
      <c r="F2" s="159"/>
    </row>
    <row r="3" spans="1:6" s="119" customFormat="1" ht="12" customHeight="1">
      <c r="A3" s="288" t="s">
        <v>53</v>
      </c>
      <c r="B3" s="288"/>
      <c r="C3" s="288"/>
      <c r="D3" s="288"/>
      <c r="E3" s="288"/>
      <c r="F3" s="288"/>
    </row>
    <row r="4" spans="1:6" s="133" customFormat="1" ht="19.5" customHeight="1">
      <c r="A4" s="289"/>
      <c r="B4" s="289"/>
      <c r="C4" s="289"/>
      <c r="D4" s="289"/>
      <c r="E4" s="289"/>
      <c r="F4" s="289"/>
    </row>
    <row r="5" spans="1:6" s="119" customFormat="1" ht="19.5" customHeight="1">
      <c r="A5" s="139"/>
      <c r="B5" s="236"/>
      <c r="C5" s="120"/>
      <c r="D5" s="120"/>
      <c r="E5" s="168"/>
      <c r="F5" s="120"/>
    </row>
    <row r="6" spans="1:6" s="118" customFormat="1" ht="170.25" customHeight="1">
      <c r="A6" s="290" t="s">
        <v>113</v>
      </c>
      <c r="B6" s="291"/>
      <c r="C6" s="291"/>
      <c r="D6" s="291"/>
      <c r="E6" s="291"/>
      <c r="F6" s="291"/>
    </row>
    <row r="7" spans="2:6" ht="15">
      <c r="B7" s="237"/>
      <c r="C7" s="160"/>
      <c r="D7" s="160"/>
      <c r="E7" s="169"/>
      <c r="F7" s="160"/>
    </row>
    <row r="8" spans="1:6" s="134" customFormat="1" ht="28.5" customHeight="1">
      <c r="A8" s="141"/>
      <c r="B8" s="229" t="s">
        <v>125</v>
      </c>
      <c r="C8" s="122"/>
      <c r="D8" s="122"/>
      <c r="E8" s="135"/>
      <c r="F8" s="122"/>
    </row>
    <row r="9" spans="1:6" ht="31.5" customHeight="1">
      <c r="A9" s="235" t="s">
        <v>22</v>
      </c>
      <c r="B9" s="235" t="s">
        <v>23</v>
      </c>
      <c r="C9" s="269" t="s">
        <v>24</v>
      </c>
      <c r="D9" s="269" t="s">
        <v>25</v>
      </c>
      <c r="E9" s="235" t="s">
        <v>26</v>
      </c>
      <c r="F9" s="235" t="s">
        <v>27</v>
      </c>
    </row>
    <row r="10" ht="15">
      <c r="F10" s="171"/>
    </row>
    <row r="11" spans="1:6" ht="15">
      <c r="A11" s="142" t="s">
        <v>15</v>
      </c>
      <c r="B11" s="238" t="s">
        <v>8</v>
      </c>
      <c r="C11" s="172"/>
      <c r="D11" s="172"/>
      <c r="E11" s="173"/>
      <c r="F11" s="173"/>
    </row>
    <row r="13" spans="1:6" s="125" customFormat="1" ht="81.75" customHeight="1">
      <c r="A13" s="259">
        <v>1</v>
      </c>
      <c r="B13" s="260" t="s">
        <v>130</v>
      </c>
      <c r="C13" s="261">
        <v>10</v>
      </c>
      <c r="D13" s="261" t="s">
        <v>127</v>
      </c>
      <c r="E13" s="262"/>
      <c r="F13" s="263">
        <f aca="true" t="shared" si="0" ref="F13:F19">C13*E13</f>
        <v>0</v>
      </c>
    </row>
    <row r="14" spans="1:6" s="125" customFormat="1" ht="77.25" customHeight="1">
      <c r="A14" s="259">
        <v>3</v>
      </c>
      <c r="B14" s="260" t="s">
        <v>57</v>
      </c>
      <c r="C14" s="261">
        <v>2</v>
      </c>
      <c r="D14" s="261" t="s">
        <v>2</v>
      </c>
      <c r="E14" s="262"/>
      <c r="F14" s="263">
        <f>C14*E14</f>
        <v>0</v>
      </c>
    </row>
    <row r="15" spans="1:6" s="125" customFormat="1" ht="63" customHeight="1">
      <c r="A15" s="259">
        <v>4</v>
      </c>
      <c r="B15" s="260" t="s">
        <v>117</v>
      </c>
      <c r="C15" s="261">
        <v>32</v>
      </c>
      <c r="D15" s="261" t="s">
        <v>85</v>
      </c>
      <c r="E15" s="262"/>
      <c r="F15" s="263">
        <f t="shared" si="0"/>
        <v>0</v>
      </c>
    </row>
    <row r="16" spans="1:6" s="119" customFormat="1" ht="48.75" customHeight="1">
      <c r="A16" s="259">
        <v>5</v>
      </c>
      <c r="B16" s="260" t="s">
        <v>76</v>
      </c>
      <c r="C16" s="261">
        <v>88</v>
      </c>
      <c r="D16" s="261" t="s">
        <v>85</v>
      </c>
      <c r="E16" s="262"/>
      <c r="F16" s="263">
        <f>C16*E16</f>
        <v>0</v>
      </c>
    </row>
    <row r="17" spans="1:6" s="127" customFormat="1" ht="39" customHeight="1">
      <c r="A17" s="259">
        <v>6</v>
      </c>
      <c r="B17" s="260" t="s">
        <v>56</v>
      </c>
      <c r="C17" s="261">
        <v>4</v>
      </c>
      <c r="D17" s="261" t="s">
        <v>85</v>
      </c>
      <c r="E17" s="262"/>
      <c r="F17" s="263">
        <f>C17*E17</f>
        <v>0</v>
      </c>
    </row>
    <row r="18" spans="1:6" s="125" customFormat="1" ht="54" customHeight="1">
      <c r="A18" s="259">
        <v>7</v>
      </c>
      <c r="B18" s="260" t="s">
        <v>46</v>
      </c>
      <c r="C18" s="261">
        <v>100</v>
      </c>
      <c r="D18" s="261" t="s">
        <v>12</v>
      </c>
      <c r="E18" s="262"/>
      <c r="F18" s="263">
        <f t="shared" si="0"/>
        <v>0</v>
      </c>
    </row>
    <row r="19" spans="1:6" s="127" customFormat="1" ht="35.25" customHeight="1">
      <c r="A19" s="259">
        <v>8</v>
      </c>
      <c r="B19" s="260" t="s">
        <v>36</v>
      </c>
      <c r="C19" s="261">
        <v>100</v>
      </c>
      <c r="D19" s="261" t="s">
        <v>12</v>
      </c>
      <c r="E19" s="262"/>
      <c r="F19" s="263">
        <f t="shared" si="0"/>
        <v>0</v>
      </c>
    </row>
    <row r="21" spans="1:6" ht="15.75">
      <c r="A21" s="142" t="s">
        <v>15</v>
      </c>
      <c r="B21" s="305" t="s">
        <v>29</v>
      </c>
      <c r="C21" s="305"/>
      <c r="D21" s="305"/>
      <c r="E21" s="305"/>
      <c r="F21" s="180">
        <f>SUM(F12:F20)</f>
        <v>0</v>
      </c>
    </row>
    <row r="22" spans="1:6" s="18" customFormat="1" ht="15">
      <c r="A22" s="140"/>
      <c r="B22" s="161"/>
      <c r="C22" s="132"/>
      <c r="D22" s="132"/>
      <c r="E22" s="170"/>
      <c r="F22" s="132"/>
    </row>
    <row r="23" spans="1:6" s="20" customFormat="1" ht="15">
      <c r="A23" s="140"/>
      <c r="B23" s="161"/>
      <c r="C23" s="132"/>
      <c r="D23" s="132"/>
      <c r="E23" s="170"/>
      <c r="F23" s="132"/>
    </row>
    <row r="24" spans="1:6" s="20" customFormat="1" ht="15">
      <c r="A24" s="143" t="s">
        <v>16</v>
      </c>
      <c r="B24" s="239" t="s">
        <v>3</v>
      </c>
      <c r="C24" s="181"/>
      <c r="D24" s="181"/>
      <c r="E24" s="182"/>
      <c r="F24" s="182"/>
    </row>
    <row r="25" spans="1:6" s="20" customFormat="1" ht="15">
      <c r="A25" s="137"/>
      <c r="B25" s="161"/>
      <c r="C25" s="132"/>
      <c r="D25" s="132"/>
      <c r="E25" s="170"/>
      <c r="F25" s="132"/>
    </row>
    <row r="26" spans="1:6" s="127" customFormat="1" ht="51" customHeight="1">
      <c r="A26" s="259">
        <v>1</v>
      </c>
      <c r="B26" s="260" t="s">
        <v>77</v>
      </c>
      <c r="C26" s="261">
        <v>32</v>
      </c>
      <c r="D26" s="261" t="s">
        <v>85</v>
      </c>
      <c r="E26" s="262"/>
      <c r="F26" s="263">
        <f>C26*E26</f>
        <v>0</v>
      </c>
    </row>
    <row r="27" spans="1:6" s="127" customFormat="1" ht="65.25" customHeight="1">
      <c r="A27" s="259">
        <v>2</v>
      </c>
      <c r="B27" s="260" t="s">
        <v>78</v>
      </c>
      <c r="C27" s="261">
        <v>96</v>
      </c>
      <c r="D27" s="261" t="s">
        <v>85</v>
      </c>
      <c r="E27" s="262"/>
      <c r="F27" s="263">
        <f aca="true" t="shared" si="1" ref="F27:F32">C27*E27</f>
        <v>0</v>
      </c>
    </row>
    <row r="28" spans="1:6" s="127" customFormat="1" ht="105" customHeight="1">
      <c r="A28" s="259">
        <v>3</v>
      </c>
      <c r="B28" s="260" t="s">
        <v>48</v>
      </c>
      <c r="C28" s="261">
        <v>100</v>
      </c>
      <c r="D28" s="261" t="s">
        <v>12</v>
      </c>
      <c r="E28" s="262"/>
      <c r="F28" s="263">
        <f t="shared" si="1"/>
        <v>0</v>
      </c>
    </row>
    <row r="29" spans="1:6" s="127" customFormat="1" ht="40.5" customHeight="1">
      <c r="A29" s="259">
        <v>4</v>
      </c>
      <c r="B29" s="260" t="s">
        <v>79</v>
      </c>
      <c r="C29" s="261">
        <v>4</v>
      </c>
      <c r="D29" s="261" t="s">
        <v>85</v>
      </c>
      <c r="E29" s="262"/>
      <c r="F29" s="263">
        <f t="shared" si="1"/>
        <v>0</v>
      </c>
    </row>
    <row r="30" spans="1:6" s="119" customFormat="1" ht="48" customHeight="1">
      <c r="A30" s="259">
        <v>5</v>
      </c>
      <c r="B30" s="260" t="s">
        <v>47</v>
      </c>
      <c r="C30" s="261">
        <v>2</v>
      </c>
      <c r="D30" s="261" t="s">
        <v>2</v>
      </c>
      <c r="E30" s="262"/>
      <c r="F30" s="263">
        <f t="shared" si="1"/>
        <v>0</v>
      </c>
    </row>
    <row r="31" spans="1:6" s="119" customFormat="1" ht="39.75" customHeight="1">
      <c r="A31" s="259">
        <v>6</v>
      </c>
      <c r="B31" s="260" t="s">
        <v>49</v>
      </c>
      <c r="C31" s="261">
        <v>2</v>
      </c>
      <c r="D31" s="261" t="s">
        <v>2</v>
      </c>
      <c r="E31" s="262"/>
      <c r="F31" s="263">
        <f t="shared" si="1"/>
        <v>0</v>
      </c>
    </row>
    <row r="32" spans="1:6" ht="84.75" customHeight="1">
      <c r="A32" s="259">
        <v>7</v>
      </c>
      <c r="B32" s="260" t="s">
        <v>80</v>
      </c>
      <c r="C32" s="261">
        <v>20</v>
      </c>
      <c r="D32" s="261" t="s">
        <v>85</v>
      </c>
      <c r="E32" s="262"/>
      <c r="F32" s="263">
        <f t="shared" si="1"/>
        <v>0</v>
      </c>
    </row>
    <row r="33" ht="15">
      <c r="A33" s="130"/>
    </row>
    <row r="34" spans="1:6" s="19" customFormat="1" ht="15.75">
      <c r="A34" s="143" t="s">
        <v>16</v>
      </c>
      <c r="B34" s="240" t="s">
        <v>30</v>
      </c>
      <c r="C34" s="183"/>
      <c r="D34" s="183"/>
      <c r="E34" s="183"/>
      <c r="F34" s="184">
        <f>SUM(F25:F33)</f>
        <v>0</v>
      </c>
    </row>
    <row r="35" spans="1:6" s="19" customFormat="1" ht="15">
      <c r="A35" s="140"/>
      <c r="B35" s="161"/>
      <c r="C35" s="132"/>
      <c r="D35" s="132"/>
      <c r="E35" s="170"/>
      <c r="F35" s="132"/>
    </row>
    <row r="36" spans="1:6" s="19" customFormat="1" ht="15">
      <c r="A36" s="140"/>
      <c r="B36" s="161"/>
      <c r="C36" s="132"/>
      <c r="D36" s="132"/>
      <c r="E36" s="170"/>
      <c r="F36" s="132"/>
    </row>
    <row r="37" spans="1:6" s="19" customFormat="1" ht="15">
      <c r="A37" s="144" t="s">
        <v>17</v>
      </c>
      <c r="B37" s="241" t="s">
        <v>10</v>
      </c>
      <c r="C37" s="185"/>
      <c r="D37" s="185"/>
      <c r="E37" s="185"/>
      <c r="F37" s="186"/>
    </row>
    <row r="38" spans="1:6" s="19" customFormat="1" ht="15">
      <c r="A38" s="131"/>
      <c r="B38" s="161"/>
      <c r="C38" s="132"/>
      <c r="D38" s="132"/>
      <c r="E38" s="170"/>
      <c r="F38" s="132"/>
    </row>
    <row r="39" spans="1:6" s="125" customFormat="1" ht="44.25" customHeight="1">
      <c r="A39" s="259">
        <v>1</v>
      </c>
      <c r="B39" s="260" t="s">
        <v>40</v>
      </c>
      <c r="C39" s="261">
        <v>100</v>
      </c>
      <c r="D39" s="261" t="s">
        <v>0</v>
      </c>
      <c r="E39" s="262"/>
      <c r="F39" s="263">
        <f aca="true" t="shared" si="2" ref="F39:F45">C39*E39</f>
        <v>0</v>
      </c>
    </row>
    <row r="40" spans="1:6" s="125" customFormat="1" ht="42.75" customHeight="1">
      <c r="A40" s="259">
        <v>2</v>
      </c>
      <c r="B40" s="260" t="s">
        <v>41</v>
      </c>
      <c r="C40" s="261">
        <v>2</v>
      </c>
      <c r="D40" s="261" t="s">
        <v>0</v>
      </c>
      <c r="E40" s="262"/>
      <c r="F40" s="263">
        <f t="shared" si="2"/>
        <v>0</v>
      </c>
    </row>
    <row r="41" spans="1:6" s="125" customFormat="1" ht="38.25">
      <c r="A41" s="259">
        <v>3</v>
      </c>
      <c r="B41" s="260" t="s">
        <v>42</v>
      </c>
      <c r="C41" s="261">
        <v>30</v>
      </c>
      <c r="D41" s="261" t="s">
        <v>0</v>
      </c>
      <c r="E41" s="262"/>
      <c r="F41" s="263">
        <f t="shared" si="2"/>
        <v>0</v>
      </c>
    </row>
    <row r="42" spans="1:6" s="125" customFormat="1" ht="38.25">
      <c r="A42" s="259">
        <v>4</v>
      </c>
      <c r="B42" s="260" t="s">
        <v>86</v>
      </c>
      <c r="C42" s="261">
        <v>14</v>
      </c>
      <c r="D42" s="261" t="s">
        <v>0</v>
      </c>
      <c r="E42" s="262"/>
      <c r="F42" s="263">
        <f t="shared" si="2"/>
        <v>0</v>
      </c>
    </row>
    <row r="43" spans="1:6" s="125" customFormat="1" ht="30" customHeight="1">
      <c r="A43" s="259">
        <v>5</v>
      </c>
      <c r="B43" s="260" t="s">
        <v>44</v>
      </c>
      <c r="C43" s="261">
        <v>1</v>
      </c>
      <c r="D43" s="261" t="s">
        <v>2</v>
      </c>
      <c r="E43" s="262"/>
      <c r="F43" s="263">
        <f t="shared" si="2"/>
        <v>0</v>
      </c>
    </row>
    <row r="44" spans="1:6" s="125" customFormat="1" ht="39.75" customHeight="1">
      <c r="A44" s="259">
        <v>6</v>
      </c>
      <c r="B44" s="260" t="s">
        <v>37</v>
      </c>
      <c r="C44" s="261">
        <v>5</v>
      </c>
      <c r="D44" s="261" t="s">
        <v>2</v>
      </c>
      <c r="E44" s="262"/>
      <c r="F44" s="263">
        <f t="shared" si="2"/>
        <v>0</v>
      </c>
    </row>
    <row r="45" spans="1:6" s="119" customFormat="1" ht="39" customHeight="1">
      <c r="A45" s="259">
        <v>7</v>
      </c>
      <c r="B45" s="260" t="s">
        <v>45</v>
      </c>
      <c r="C45" s="261">
        <v>10</v>
      </c>
      <c r="D45" s="261" t="s">
        <v>2</v>
      </c>
      <c r="E45" s="262"/>
      <c r="F45" s="263">
        <f t="shared" si="2"/>
        <v>0</v>
      </c>
    </row>
    <row r="47" spans="1:6" s="17" customFormat="1" ht="12.75" customHeight="1">
      <c r="A47" s="144" t="s">
        <v>17</v>
      </c>
      <c r="B47" s="242" t="s">
        <v>31</v>
      </c>
      <c r="C47" s="187"/>
      <c r="D47" s="187"/>
      <c r="E47" s="187"/>
      <c r="F47" s="188">
        <f>SUM(F38:F46)</f>
        <v>0</v>
      </c>
    </row>
    <row r="48" spans="1:6" s="19" customFormat="1" ht="15.75">
      <c r="A48" s="140"/>
      <c r="B48" s="161"/>
      <c r="C48" s="189"/>
      <c r="D48" s="189"/>
      <c r="E48" s="190"/>
      <c r="F48" s="191"/>
    </row>
    <row r="49" spans="1:6" s="19" customFormat="1" ht="15">
      <c r="A49" s="140"/>
      <c r="B49" s="161"/>
      <c r="C49" s="132"/>
      <c r="D49" s="132"/>
      <c r="E49" s="170"/>
      <c r="F49" s="192"/>
    </row>
    <row r="50" spans="1:6" s="19" customFormat="1" ht="15">
      <c r="A50" s="145" t="s">
        <v>18</v>
      </c>
      <c r="B50" s="243" t="s">
        <v>5</v>
      </c>
      <c r="C50" s="193"/>
      <c r="D50" s="193"/>
      <c r="E50" s="193"/>
      <c r="F50" s="194"/>
    </row>
    <row r="51" spans="1:6" s="19" customFormat="1" ht="15">
      <c r="A51" s="146"/>
      <c r="B51" s="161"/>
      <c r="C51" s="132"/>
      <c r="D51" s="132"/>
      <c r="E51" s="170"/>
      <c r="F51" s="192"/>
    </row>
    <row r="52" spans="1:6" s="119" customFormat="1" ht="85.5" customHeight="1">
      <c r="A52" s="259">
        <v>1</v>
      </c>
      <c r="B52" s="260" t="s">
        <v>131</v>
      </c>
      <c r="C52" s="261">
        <v>98</v>
      </c>
      <c r="D52" s="261" t="s">
        <v>85</v>
      </c>
      <c r="E52" s="262"/>
      <c r="F52" s="263">
        <f>C52*E52</f>
        <v>0</v>
      </c>
    </row>
    <row r="53" spans="1:6" s="119" customFormat="1" ht="77.25" customHeight="1">
      <c r="A53" s="259">
        <v>2</v>
      </c>
      <c r="B53" s="260" t="s">
        <v>82</v>
      </c>
      <c r="C53" s="261">
        <v>32</v>
      </c>
      <c r="D53" s="261" t="s">
        <v>85</v>
      </c>
      <c r="E53" s="262"/>
      <c r="F53" s="263">
        <f>C53*E53</f>
        <v>0</v>
      </c>
    </row>
    <row r="54" spans="1:6" ht="98.25" customHeight="1">
      <c r="A54" s="259">
        <v>3</v>
      </c>
      <c r="B54" s="260" t="s">
        <v>106</v>
      </c>
      <c r="C54" s="261">
        <v>10</v>
      </c>
      <c r="D54" s="261" t="s">
        <v>85</v>
      </c>
      <c r="E54" s="262"/>
      <c r="F54" s="263">
        <f>C54*E54</f>
        <v>0</v>
      </c>
    </row>
    <row r="55" spans="1:6" s="119" customFormat="1" ht="48" customHeight="1">
      <c r="A55" s="259">
        <v>4</v>
      </c>
      <c r="B55" s="260" t="s">
        <v>39</v>
      </c>
      <c r="C55" s="261">
        <v>20</v>
      </c>
      <c r="D55" s="261" t="s">
        <v>12</v>
      </c>
      <c r="E55" s="262"/>
      <c r="F55" s="263">
        <f>C55*E55</f>
        <v>0</v>
      </c>
    </row>
    <row r="56" spans="1:6" s="17" customFormat="1" ht="12.75" customHeight="1">
      <c r="A56" s="140"/>
      <c r="B56" s="161"/>
      <c r="C56" s="132"/>
      <c r="D56" s="132"/>
      <c r="E56" s="170"/>
      <c r="F56" s="132"/>
    </row>
    <row r="57" spans="1:6" s="19" customFormat="1" ht="15.75">
      <c r="A57" s="145" t="s">
        <v>18</v>
      </c>
      <c r="B57" s="244" t="s">
        <v>32</v>
      </c>
      <c r="C57" s="195"/>
      <c r="D57" s="195"/>
      <c r="E57" s="195"/>
      <c r="F57" s="196">
        <f>SUM(F51:F56)</f>
        <v>0</v>
      </c>
    </row>
    <row r="58" spans="1:6" s="19" customFormat="1" ht="15">
      <c r="A58" s="140"/>
      <c r="B58" s="161"/>
      <c r="C58" s="132"/>
      <c r="D58" s="132"/>
      <c r="E58" s="170"/>
      <c r="F58" s="132"/>
    </row>
    <row r="59" spans="1:6" s="19" customFormat="1" ht="15">
      <c r="A59" s="140"/>
      <c r="B59" s="161"/>
      <c r="C59" s="132"/>
      <c r="D59" s="132"/>
      <c r="E59" s="170"/>
      <c r="F59" s="132"/>
    </row>
    <row r="60" spans="1:6" s="12" customFormat="1" ht="15">
      <c r="A60" s="147" t="s">
        <v>19</v>
      </c>
      <c r="B60" s="245" t="s">
        <v>9</v>
      </c>
      <c r="C60" s="197"/>
      <c r="D60" s="197"/>
      <c r="E60" s="197"/>
      <c r="F60" s="198"/>
    </row>
    <row r="61" ht="15">
      <c r="A61" s="146"/>
    </row>
    <row r="62" spans="1:6" s="119" customFormat="1" ht="39" customHeight="1">
      <c r="A62" s="259">
        <v>1</v>
      </c>
      <c r="B62" s="260" t="s">
        <v>61</v>
      </c>
      <c r="C62" s="261">
        <v>5</v>
      </c>
      <c r="D62" s="261" t="s">
        <v>2</v>
      </c>
      <c r="E62" s="262"/>
      <c r="F62" s="263">
        <f aca="true" t="shared" si="3" ref="F62:F73">C62*E62</f>
        <v>0</v>
      </c>
    </row>
    <row r="63" spans="1:6" s="119" customFormat="1" ht="46.5" customHeight="1">
      <c r="A63" s="259">
        <v>2</v>
      </c>
      <c r="B63" s="260" t="s">
        <v>38</v>
      </c>
      <c r="C63" s="261">
        <v>5</v>
      </c>
      <c r="D63" s="261" t="s">
        <v>2</v>
      </c>
      <c r="E63" s="262"/>
      <c r="F63" s="263">
        <f t="shared" si="3"/>
        <v>0</v>
      </c>
    </row>
    <row r="64" spans="1:6" s="119" customFormat="1" ht="36.75" customHeight="1">
      <c r="A64" s="259">
        <v>3</v>
      </c>
      <c r="B64" s="260" t="s">
        <v>59</v>
      </c>
      <c r="C64" s="261">
        <v>2</v>
      </c>
      <c r="D64" s="261" t="s">
        <v>2</v>
      </c>
      <c r="E64" s="262"/>
      <c r="F64" s="263">
        <f t="shared" si="3"/>
        <v>0</v>
      </c>
    </row>
    <row r="65" spans="1:6" s="119" customFormat="1" ht="47.25" customHeight="1">
      <c r="A65" s="259">
        <v>4</v>
      </c>
      <c r="B65" s="260" t="s">
        <v>70</v>
      </c>
      <c r="C65" s="261">
        <v>8</v>
      </c>
      <c r="D65" s="261" t="s">
        <v>62</v>
      </c>
      <c r="E65" s="262"/>
      <c r="F65" s="263">
        <f t="shared" si="3"/>
        <v>0</v>
      </c>
    </row>
    <row r="66" spans="1:6" s="119" customFormat="1" ht="34.5" customHeight="1">
      <c r="A66" s="259">
        <v>5</v>
      </c>
      <c r="B66" s="260" t="s">
        <v>121</v>
      </c>
      <c r="C66" s="261">
        <v>2</v>
      </c>
      <c r="D66" s="261" t="s">
        <v>2</v>
      </c>
      <c r="E66" s="262"/>
      <c r="F66" s="263">
        <f t="shared" si="3"/>
        <v>0</v>
      </c>
    </row>
    <row r="67" spans="1:6" s="119" customFormat="1" ht="33.75" customHeight="1">
      <c r="A67" s="259">
        <v>6</v>
      </c>
      <c r="B67" s="260" t="s">
        <v>60</v>
      </c>
      <c r="C67" s="261">
        <v>2</v>
      </c>
      <c r="D67" s="261" t="s">
        <v>2</v>
      </c>
      <c r="E67" s="262"/>
      <c r="F67" s="263">
        <f>C67*E67</f>
        <v>0</v>
      </c>
    </row>
    <row r="68" spans="1:6" s="119" customFormat="1" ht="34.5" customHeight="1">
      <c r="A68" s="259">
        <v>8</v>
      </c>
      <c r="B68" s="260" t="s">
        <v>123</v>
      </c>
      <c r="C68" s="261">
        <v>2</v>
      </c>
      <c r="D68" s="261" t="s">
        <v>2</v>
      </c>
      <c r="E68" s="262"/>
      <c r="F68" s="263">
        <f>C68*E68</f>
        <v>0</v>
      </c>
    </row>
    <row r="69" spans="1:6" s="119" customFormat="1" ht="61.5" customHeight="1">
      <c r="A69" s="259">
        <v>9</v>
      </c>
      <c r="B69" s="260" t="s">
        <v>97</v>
      </c>
      <c r="C69" s="261">
        <v>3</v>
      </c>
      <c r="D69" s="261" t="s">
        <v>2</v>
      </c>
      <c r="E69" s="262"/>
      <c r="F69" s="263">
        <f t="shared" si="3"/>
        <v>0</v>
      </c>
    </row>
    <row r="70" spans="1:6" s="119" customFormat="1" ht="44.25" customHeight="1">
      <c r="A70" s="259">
        <v>10</v>
      </c>
      <c r="B70" s="260" t="s">
        <v>87</v>
      </c>
      <c r="C70" s="261">
        <v>3</v>
      </c>
      <c r="D70" s="261" t="s">
        <v>2</v>
      </c>
      <c r="E70" s="262"/>
      <c r="F70" s="263">
        <f t="shared" si="3"/>
        <v>0</v>
      </c>
    </row>
    <row r="71" spans="1:6" s="119" customFormat="1" ht="35.25" customHeight="1">
      <c r="A71" s="259">
        <v>11</v>
      </c>
      <c r="B71" s="260" t="s">
        <v>88</v>
      </c>
      <c r="C71" s="261">
        <v>3</v>
      </c>
      <c r="D71" s="261" t="s">
        <v>2</v>
      </c>
      <c r="E71" s="262"/>
      <c r="F71" s="263">
        <f t="shared" si="3"/>
        <v>0</v>
      </c>
    </row>
    <row r="72" spans="1:6" s="119" customFormat="1" ht="27.75" customHeight="1">
      <c r="A72" s="259">
        <v>12</v>
      </c>
      <c r="B72" s="260" t="s">
        <v>52</v>
      </c>
      <c r="C72" s="261">
        <v>2</v>
      </c>
      <c r="D72" s="261" t="s">
        <v>2</v>
      </c>
      <c r="E72" s="262"/>
      <c r="F72" s="263">
        <f t="shared" si="3"/>
        <v>0</v>
      </c>
    </row>
    <row r="73" spans="1:6" s="128" customFormat="1" ht="36.75" customHeight="1">
      <c r="A73" s="259">
        <v>13</v>
      </c>
      <c r="B73" s="260" t="s">
        <v>65</v>
      </c>
      <c r="C73" s="261">
        <v>1</v>
      </c>
      <c r="D73" s="261" t="s">
        <v>51</v>
      </c>
      <c r="E73" s="262"/>
      <c r="F73" s="263">
        <f t="shared" si="3"/>
        <v>0</v>
      </c>
    </row>
    <row r="74" spans="1:6" s="19" customFormat="1" ht="12.75" customHeight="1">
      <c r="A74" s="140"/>
      <c r="B74" s="163"/>
      <c r="C74" s="178"/>
      <c r="D74" s="199"/>
      <c r="E74" s="179"/>
      <c r="F74" s="200"/>
    </row>
    <row r="75" spans="1:6" s="19" customFormat="1" ht="15.75">
      <c r="A75" s="147" t="s">
        <v>19</v>
      </c>
      <c r="B75" s="246" t="s">
        <v>33</v>
      </c>
      <c r="C75" s="201"/>
      <c r="D75" s="201"/>
      <c r="E75" s="201"/>
      <c r="F75" s="202">
        <f>SUM(F61:F74)</f>
        <v>0</v>
      </c>
    </row>
    <row r="76" spans="1:6" s="19" customFormat="1" ht="15">
      <c r="A76" s="140"/>
      <c r="B76" s="164"/>
      <c r="C76" s="178"/>
      <c r="D76" s="178"/>
      <c r="E76" s="203"/>
      <c r="F76" s="204"/>
    </row>
    <row r="77" spans="1:6" s="19" customFormat="1" ht="15">
      <c r="A77" s="140"/>
      <c r="B77" s="161"/>
      <c r="C77" s="132"/>
      <c r="D77" s="132"/>
      <c r="E77" s="170"/>
      <c r="F77" s="132"/>
    </row>
    <row r="78" spans="1:6" s="19" customFormat="1" ht="23.25" customHeight="1">
      <c r="A78" s="148" t="s">
        <v>20</v>
      </c>
      <c r="B78" s="247" t="s">
        <v>4</v>
      </c>
      <c r="C78" s="205"/>
      <c r="D78" s="205"/>
      <c r="E78" s="205"/>
      <c r="F78" s="206"/>
    </row>
    <row r="79" spans="1:6" s="19" customFormat="1" ht="115.5" customHeight="1">
      <c r="A79" s="259">
        <v>1</v>
      </c>
      <c r="B79" s="260" t="s">
        <v>58</v>
      </c>
      <c r="C79" s="261">
        <v>131</v>
      </c>
      <c r="D79" s="261" t="s">
        <v>85</v>
      </c>
      <c r="E79" s="262"/>
      <c r="F79" s="263">
        <f>C79*E79</f>
        <v>0</v>
      </c>
    </row>
    <row r="80" spans="1:6" s="129" customFormat="1" ht="99" customHeight="1">
      <c r="A80" s="259">
        <v>2</v>
      </c>
      <c r="B80" s="260" t="s">
        <v>63</v>
      </c>
      <c r="C80" s="261">
        <v>1</v>
      </c>
      <c r="D80" s="261" t="s">
        <v>62</v>
      </c>
      <c r="E80" s="262"/>
      <c r="F80" s="263">
        <f>C80*E80</f>
        <v>0</v>
      </c>
    </row>
    <row r="81" spans="1:6" s="129" customFormat="1" ht="108.75" customHeight="1">
      <c r="A81" s="259">
        <v>3</v>
      </c>
      <c r="B81" s="260" t="s">
        <v>64</v>
      </c>
      <c r="C81" s="261">
        <v>1</v>
      </c>
      <c r="D81" s="261" t="s">
        <v>62</v>
      </c>
      <c r="E81" s="262"/>
      <c r="F81" s="263">
        <f>C81*E81</f>
        <v>0</v>
      </c>
    </row>
    <row r="82" spans="1:6" s="18" customFormat="1" ht="84" customHeight="1">
      <c r="A82" s="259">
        <v>3</v>
      </c>
      <c r="B82" s="260" t="s">
        <v>94</v>
      </c>
      <c r="C82" s="261">
        <v>11</v>
      </c>
      <c r="D82" s="261" t="s">
        <v>62</v>
      </c>
      <c r="E82" s="262"/>
      <c r="F82" s="263">
        <f>C82*E82</f>
        <v>0</v>
      </c>
    </row>
    <row r="83" spans="1:6" s="19" customFormat="1" ht="15">
      <c r="A83" s="140"/>
      <c r="B83" s="161"/>
      <c r="C83" s="132"/>
      <c r="D83" s="132"/>
      <c r="E83" s="170"/>
      <c r="F83" s="132"/>
    </row>
    <row r="84" spans="1:6" s="19" customFormat="1" ht="15.75">
      <c r="A84" s="148" t="s">
        <v>20</v>
      </c>
      <c r="B84" s="248" t="s">
        <v>34</v>
      </c>
      <c r="C84" s="207"/>
      <c r="D84" s="207"/>
      <c r="E84" s="207"/>
      <c r="F84" s="208">
        <f>SUM(F79:F83)</f>
        <v>0</v>
      </c>
    </row>
    <row r="85" spans="1:6" s="19" customFormat="1" ht="15">
      <c r="A85" s="140"/>
      <c r="B85" s="161"/>
      <c r="C85" s="132"/>
      <c r="D85" s="132"/>
      <c r="E85" s="170"/>
      <c r="F85" s="192"/>
    </row>
    <row r="86" spans="1:6" s="112" customFormat="1" ht="15">
      <c r="A86" s="140"/>
      <c r="B86" s="161"/>
      <c r="C86" s="132"/>
      <c r="D86" s="132"/>
      <c r="E86" s="170"/>
      <c r="F86" s="132"/>
    </row>
    <row r="87" spans="1:6" s="20" customFormat="1" ht="18.75" customHeight="1">
      <c r="A87" s="149" t="s">
        <v>21</v>
      </c>
      <c r="B87" s="249" t="s">
        <v>11</v>
      </c>
      <c r="C87" s="209"/>
      <c r="D87" s="209"/>
      <c r="E87" s="209"/>
      <c r="F87" s="210"/>
    </row>
    <row r="88" spans="1:6" s="112" customFormat="1" ht="15">
      <c r="A88" s="137"/>
      <c r="B88" s="161"/>
      <c r="C88" s="132"/>
      <c r="D88" s="132"/>
      <c r="E88" s="170"/>
      <c r="F88" s="132"/>
    </row>
    <row r="89" spans="1:6" s="119" customFormat="1" ht="35.25" customHeight="1">
      <c r="A89" s="259">
        <v>1</v>
      </c>
      <c r="B89" s="260" t="s">
        <v>66</v>
      </c>
      <c r="C89" s="261">
        <v>1</v>
      </c>
      <c r="D89" s="261" t="s">
        <v>2</v>
      </c>
      <c r="E89" s="262"/>
      <c r="F89" s="263">
        <f aca="true" t="shared" si="4" ref="F89:F94">C89*E89</f>
        <v>0</v>
      </c>
    </row>
    <row r="90" spans="1:6" s="119" customFormat="1" ht="50.25">
      <c r="A90" s="259">
        <v>2</v>
      </c>
      <c r="B90" s="260" t="s">
        <v>83</v>
      </c>
      <c r="C90" s="261">
        <v>8</v>
      </c>
      <c r="D90" s="261" t="s">
        <v>2</v>
      </c>
      <c r="E90" s="262"/>
      <c r="F90" s="263">
        <f t="shared" si="4"/>
        <v>0</v>
      </c>
    </row>
    <row r="91" spans="1:6" s="119" customFormat="1" ht="50.25">
      <c r="A91" s="259">
        <v>3</v>
      </c>
      <c r="B91" s="260" t="s">
        <v>84</v>
      </c>
      <c r="C91" s="261">
        <v>8</v>
      </c>
      <c r="D91" s="261" t="s">
        <v>2</v>
      </c>
      <c r="E91" s="262"/>
      <c r="F91" s="263">
        <f t="shared" si="4"/>
        <v>0</v>
      </c>
    </row>
    <row r="92" spans="1:6" s="119" customFormat="1" ht="26.25" customHeight="1">
      <c r="A92" s="259">
        <v>4</v>
      </c>
      <c r="B92" s="260" t="s">
        <v>67</v>
      </c>
      <c r="C92" s="261">
        <v>4</v>
      </c>
      <c r="D92" s="261" t="s">
        <v>2</v>
      </c>
      <c r="E92" s="262"/>
      <c r="F92" s="263">
        <f t="shared" si="4"/>
        <v>0</v>
      </c>
    </row>
    <row r="93" spans="1:6" s="119" customFormat="1" ht="25.5" customHeight="1">
      <c r="A93" s="259">
        <v>5</v>
      </c>
      <c r="B93" s="260" t="s">
        <v>68</v>
      </c>
      <c r="C93" s="261">
        <v>4</v>
      </c>
      <c r="D93" s="261" t="s">
        <v>2</v>
      </c>
      <c r="E93" s="262"/>
      <c r="F93" s="263">
        <f t="shared" si="4"/>
        <v>0</v>
      </c>
    </row>
    <row r="94" spans="1:6" s="119" customFormat="1" ht="39.75" customHeight="1">
      <c r="A94" s="259">
        <v>6</v>
      </c>
      <c r="B94" s="260" t="s">
        <v>69</v>
      </c>
      <c r="C94" s="261">
        <v>6</v>
      </c>
      <c r="D94" s="261" t="s">
        <v>2</v>
      </c>
      <c r="E94" s="262"/>
      <c r="F94" s="263">
        <f t="shared" si="4"/>
        <v>0</v>
      </c>
    </row>
    <row r="95" spans="1:6" s="119" customFormat="1" ht="36" customHeight="1">
      <c r="A95" s="259">
        <v>7</v>
      </c>
      <c r="B95" s="260" t="s">
        <v>114</v>
      </c>
      <c r="C95" s="261">
        <v>1</v>
      </c>
      <c r="D95" s="261" t="s">
        <v>2</v>
      </c>
      <c r="E95" s="262"/>
      <c r="F95" s="263">
        <f>C95*E95</f>
        <v>0</v>
      </c>
    </row>
    <row r="96" spans="1:6" ht="32.25" customHeight="1">
      <c r="A96" s="259">
        <v>8</v>
      </c>
      <c r="B96" s="260" t="s">
        <v>115</v>
      </c>
      <c r="C96" s="261">
        <v>1</v>
      </c>
      <c r="D96" s="261" t="s">
        <v>116</v>
      </c>
      <c r="E96" s="262"/>
      <c r="F96" s="263">
        <f>C96*E96</f>
        <v>0</v>
      </c>
    </row>
    <row r="97" spans="2:6" ht="15">
      <c r="B97" s="258"/>
      <c r="C97" s="254"/>
      <c r="D97" s="255"/>
      <c r="E97" s="255"/>
      <c r="F97" s="256"/>
    </row>
    <row r="98" spans="1:6" ht="15.75">
      <c r="A98" s="149" t="s">
        <v>21</v>
      </c>
      <c r="B98" s="250" t="s">
        <v>35</v>
      </c>
      <c r="C98" s="214"/>
      <c r="D98" s="214"/>
      <c r="E98" s="214"/>
      <c r="F98" s="215">
        <f>SUM(F88:F96)</f>
        <v>0</v>
      </c>
    </row>
    <row r="99" spans="1:6" s="31" customFormat="1" ht="3.75" customHeight="1">
      <c r="A99" s="140"/>
      <c r="B99" s="161"/>
      <c r="C99" s="189"/>
      <c r="D99" s="189"/>
      <c r="E99" s="190"/>
      <c r="F99" s="191"/>
    </row>
    <row r="100" spans="3:6" ht="15" customHeight="1">
      <c r="C100" s="189"/>
      <c r="D100" s="189"/>
      <c r="E100" s="190"/>
      <c r="F100" s="191"/>
    </row>
    <row r="101" spans="1:6" s="31" customFormat="1" ht="15" customHeight="1">
      <c r="A101" s="140"/>
      <c r="B101" s="161"/>
      <c r="C101" s="132"/>
      <c r="D101" s="132"/>
      <c r="E101" s="170"/>
      <c r="F101" s="132"/>
    </row>
    <row r="102" spans="1:6" ht="15" customHeight="1">
      <c r="A102" s="270" t="s">
        <v>6</v>
      </c>
      <c r="B102" s="166"/>
      <c r="C102" s="216"/>
      <c r="D102" s="216"/>
      <c r="E102" s="216"/>
      <c r="F102" s="217"/>
    </row>
    <row r="103" spans="1:6" s="31" customFormat="1" ht="15" customHeight="1">
      <c r="A103" s="140"/>
      <c r="B103" s="161"/>
      <c r="C103" s="132"/>
      <c r="D103" s="132"/>
      <c r="E103" s="170"/>
      <c r="F103" s="171"/>
    </row>
    <row r="104" spans="1:6" ht="15" customHeight="1">
      <c r="A104" s="151" t="s">
        <v>15</v>
      </c>
      <c r="B104" s="306" t="s">
        <v>8</v>
      </c>
      <c r="C104" s="306"/>
      <c r="D104" s="306"/>
      <c r="E104" s="306"/>
      <c r="F104" s="218">
        <f>F21</f>
        <v>0</v>
      </c>
    </row>
    <row r="105" spans="1:6" s="31" customFormat="1" ht="15" customHeight="1">
      <c r="A105" s="152"/>
      <c r="B105" s="251"/>
      <c r="C105" s="219"/>
      <c r="D105" s="219"/>
      <c r="E105" s="219"/>
      <c r="F105" s="220"/>
    </row>
    <row r="106" spans="1:6" ht="15" customHeight="1">
      <c r="A106" s="153" t="s">
        <v>16</v>
      </c>
      <c r="B106" s="295" t="s">
        <v>3</v>
      </c>
      <c r="C106" s="295"/>
      <c r="D106" s="295"/>
      <c r="E106" s="295"/>
      <c r="F106" s="221">
        <f>F34</f>
        <v>0</v>
      </c>
    </row>
    <row r="107" spans="1:6" s="31" customFormat="1" ht="15" customHeight="1">
      <c r="A107" s="152"/>
      <c r="B107" s="251"/>
      <c r="C107" s="219"/>
      <c r="D107" s="219"/>
      <c r="E107" s="219"/>
      <c r="F107" s="220"/>
    </row>
    <row r="108" spans="1:6" ht="15" customHeight="1">
      <c r="A108" s="154" t="s">
        <v>17</v>
      </c>
      <c r="B108" s="296" t="s">
        <v>10</v>
      </c>
      <c r="C108" s="296"/>
      <c r="D108" s="296"/>
      <c r="E108" s="296"/>
      <c r="F108" s="222">
        <f>F47</f>
        <v>0</v>
      </c>
    </row>
    <row r="109" spans="1:6" s="31" customFormat="1" ht="15" customHeight="1">
      <c r="A109" s="152"/>
      <c r="B109" s="251"/>
      <c r="C109" s="219"/>
      <c r="D109" s="219"/>
      <c r="E109" s="219"/>
      <c r="F109" s="220"/>
    </row>
    <row r="110" spans="1:6" ht="15" customHeight="1">
      <c r="A110" s="155" t="s">
        <v>18</v>
      </c>
      <c r="B110" s="297" t="s">
        <v>5</v>
      </c>
      <c r="C110" s="297"/>
      <c r="D110" s="297"/>
      <c r="E110" s="297"/>
      <c r="F110" s="223">
        <f>F57</f>
        <v>0</v>
      </c>
    </row>
    <row r="111" spans="1:6" s="113" customFormat="1" ht="15" customHeight="1">
      <c r="A111" s="152"/>
      <c r="B111" s="251"/>
      <c r="C111" s="219"/>
      <c r="D111" s="219"/>
      <c r="E111" s="219"/>
      <c r="F111" s="220"/>
    </row>
    <row r="112" spans="1:6" s="113" customFormat="1" ht="15" customHeight="1">
      <c r="A112" s="156" t="s">
        <v>19</v>
      </c>
      <c r="B112" s="298" t="s">
        <v>9</v>
      </c>
      <c r="C112" s="298"/>
      <c r="D112" s="298"/>
      <c r="E112" s="298"/>
      <c r="F112" s="224">
        <f>F75</f>
        <v>0</v>
      </c>
    </row>
    <row r="113" spans="1:6" s="113" customFormat="1" ht="15" customHeight="1">
      <c r="A113" s="152"/>
      <c r="B113" s="251"/>
      <c r="C113" s="219"/>
      <c r="D113" s="219"/>
      <c r="E113" s="219"/>
      <c r="F113" s="220"/>
    </row>
    <row r="114" spans="1:6" s="113" customFormat="1" ht="15" customHeight="1">
      <c r="A114" s="157" t="s">
        <v>20</v>
      </c>
      <c r="B114" s="299" t="s">
        <v>4</v>
      </c>
      <c r="C114" s="299"/>
      <c r="D114" s="299"/>
      <c r="E114" s="299"/>
      <c r="F114" s="225">
        <f>F84</f>
        <v>0</v>
      </c>
    </row>
    <row r="115" spans="1:6" s="113" customFormat="1" ht="15" customHeight="1">
      <c r="A115" s="152"/>
      <c r="B115" s="251"/>
      <c r="C115" s="219"/>
      <c r="D115" s="219"/>
      <c r="E115" s="219"/>
      <c r="F115" s="220"/>
    </row>
    <row r="116" spans="1:6" s="113" customFormat="1" ht="15" customHeight="1">
      <c r="A116" s="158" t="s">
        <v>21</v>
      </c>
      <c r="B116" s="300" t="s">
        <v>11</v>
      </c>
      <c r="C116" s="300"/>
      <c r="D116" s="300"/>
      <c r="E116" s="300"/>
      <c r="F116" s="226">
        <f>F98</f>
        <v>0</v>
      </c>
    </row>
    <row r="117" spans="1:6" s="113" customFormat="1" ht="15">
      <c r="A117" s="140"/>
      <c r="B117" s="161"/>
      <c r="C117" s="132"/>
      <c r="D117" s="132"/>
      <c r="E117" s="170"/>
      <c r="F117" s="227"/>
    </row>
    <row r="118" spans="1:6" s="113" customFormat="1" ht="15.75">
      <c r="A118" s="301" t="s">
        <v>7</v>
      </c>
      <c r="B118" s="301"/>
      <c r="C118" s="301"/>
      <c r="D118" s="301"/>
      <c r="E118" s="301"/>
      <c r="F118" s="228">
        <f>SUM(F103:F117)</f>
        <v>0</v>
      </c>
    </row>
    <row r="119" spans="1:6" s="113" customFormat="1" ht="15.75">
      <c r="A119" s="138"/>
      <c r="B119" s="161"/>
      <c r="C119" s="229"/>
      <c r="D119" s="229"/>
      <c r="E119" s="230"/>
      <c r="F119" s="231"/>
    </row>
    <row r="120" spans="1:6" s="113" customFormat="1" ht="15.75">
      <c r="A120" s="302" t="s">
        <v>13</v>
      </c>
      <c r="B120" s="302"/>
      <c r="C120" s="302"/>
      <c r="D120" s="302"/>
      <c r="E120" s="302"/>
      <c r="F120" s="231">
        <f>F118*0.25</f>
        <v>0</v>
      </c>
    </row>
    <row r="121" spans="1:6" s="113" customFormat="1" ht="15.75">
      <c r="A121" s="140"/>
      <c r="B121" s="161"/>
      <c r="C121" s="232"/>
      <c r="D121" s="232"/>
      <c r="E121" s="233"/>
      <c r="F121" s="231"/>
    </row>
    <row r="122" spans="1:6" s="113" customFormat="1" ht="15.75">
      <c r="A122" s="303" t="s">
        <v>14</v>
      </c>
      <c r="B122" s="303"/>
      <c r="C122" s="303"/>
      <c r="D122" s="303"/>
      <c r="E122" s="303"/>
      <c r="F122" s="234">
        <f>F118*1.25</f>
        <v>0</v>
      </c>
    </row>
    <row r="126" spans="1:6" s="113" customFormat="1" ht="15.75">
      <c r="A126" s="140"/>
      <c r="B126" s="161"/>
      <c r="C126" s="189"/>
      <c r="D126" s="189"/>
      <c r="E126" s="190"/>
      <c r="F126" s="191"/>
    </row>
    <row r="127" spans="1:6" s="113" customFormat="1" ht="15.75">
      <c r="A127" s="140"/>
      <c r="B127" s="161"/>
      <c r="C127" s="189"/>
      <c r="D127" s="189"/>
      <c r="E127" s="190"/>
      <c r="F127" s="191"/>
    </row>
    <row r="128" spans="1:6" s="113" customFormat="1" ht="15.75">
      <c r="A128" s="140"/>
      <c r="B128" s="161"/>
      <c r="C128" s="189"/>
      <c r="D128" s="189"/>
      <c r="E128" s="190"/>
      <c r="F128" s="191"/>
    </row>
  </sheetData>
  <sheetProtection password="CC1A" sheet="1"/>
  <mergeCells count="14">
    <mergeCell ref="A1:F1"/>
    <mergeCell ref="A3:F4"/>
    <mergeCell ref="A6:F6"/>
    <mergeCell ref="B21:E21"/>
    <mergeCell ref="B104:E104"/>
    <mergeCell ref="B106:E106"/>
    <mergeCell ref="A120:E120"/>
    <mergeCell ref="A122:E122"/>
    <mergeCell ref="B108:E108"/>
    <mergeCell ref="B110:E110"/>
    <mergeCell ref="B112:E112"/>
    <mergeCell ref="B114:E114"/>
    <mergeCell ref="B116:E116"/>
    <mergeCell ref="A118:E118"/>
  </mergeCells>
  <printOptions/>
  <pageMargins left="0.6692913385826772" right="0.15748031496062992" top="0.7480314960629921" bottom="0.7480314960629921" header="0.31496062992125984" footer="0.31496062992125984"/>
  <pageSetup horizontalDpi="600" verticalDpi="600" orientation="portrait" paperSize="9" scale="75" r:id="rId1"/>
  <rowBreaks count="3" manualBreakCount="3">
    <brk id="49" max="255" man="1"/>
    <brk id="77" max="255" man="1"/>
    <brk id="101" max="255" man="1"/>
  </rowBreaks>
</worksheet>
</file>

<file path=xl/worksheets/sheet4.xml><?xml version="1.0" encoding="utf-8"?>
<worksheet xmlns="http://schemas.openxmlformats.org/spreadsheetml/2006/main" xmlns:r="http://schemas.openxmlformats.org/officeDocument/2006/relationships">
  <dimension ref="A1:G33"/>
  <sheetViews>
    <sheetView showGridLines="0" zoomScaleSheetLayoutView="110" workbookViewId="0" topLeftCell="A1">
      <selection activeCell="A34" sqref="A34"/>
    </sheetView>
  </sheetViews>
  <sheetFormatPr defaultColWidth="9.140625" defaultRowHeight="15"/>
  <cols>
    <col min="1" max="1" width="5.7109375" style="14" customWidth="1"/>
    <col min="2" max="2" width="53.7109375" style="24" customWidth="1"/>
    <col min="3" max="5" width="15.7109375" style="1" customWidth="1"/>
    <col min="6" max="6" width="20.7109375" style="1" customWidth="1"/>
    <col min="7" max="7" width="28.57421875" style="113" customWidth="1"/>
    <col min="8" max="8" width="36.7109375" style="1" customWidth="1"/>
    <col min="9" max="16384" width="9.140625" style="1" customWidth="1"/>
  </cols>
  <sheetData>
    <row r="1" spans="1:6" ht="18">
      <c r="A1" s="287" t="s">
        <v>28</v>
      </c>
      <c r="B1" s="287"/>
      <c r="C1" s="287"/>
      <c r="D1" s="287"/>
      <c r="E1" s="287"/>
      <c r="F1" s="287"/>
    </row>
    <row r="2" spans="1:6" ht="18">
      <c r="A2" s="272"/>
      <c r="B2" s="272"/>
      <c r="C2" s="272"/>
      <c r="D2" s="272"/>
      <c r="E2" s="272"/>
      <c r="F2" s="272"/>
    </row>
    <row r="3" spans="1:7" s="119" customFormat="1" ht="12" customHeight="1">
      <c r="A3" s="288" t="s">
        <v>74</v>
      </c>
      <c r="B3" s="288"/>
      <c r="C3" s="288"/>
      <c r="D3" s="288"/>
      <c r="E3" s="288"/>
      <c r="F3" s="288"/>
      <c r="G3" s="112"/>
    </row>
    <row r="4" spans="1:7" s="119" customFormat="1" ht="19.5" customHeight="1">
      <c r="A4" s="289"/>
      <c r="B4" s="289"/>
      <c r="C4" s="289"/>
      <c r="D4" s="289"/>
      <c r="E4" s="289"/>
      <c r="F4" s="289"/>
      <c r="G4" s="112"/>
    </row>
    <row r="5" spans="1:7" s="119" customFormat="1" ht="19.5" customHeight="1">
      <c r="A5" s="120"/>
      <c r="B5" s="120"/>
      <c r="C5" s="120"/>
      <c r="D5" s="120"/>
      <c r="E5" s="120"/>
      <c r="F5" s="120"/>
      <c r="G5" s="112"/>
    </row>
    <row r="6" spans="1:7" s="31" customFormat="1" ht="4.5" customHeight="1">
      <c r="A6" s="14"/>
      <c r="B6" s="47"/>
      <c r="C6" s="4"/>
      <c r="D6" s="4"/>
      <c r="E6" s="4"/>
      <c r="F6" s="15"/>
      <c r="G6" s="114"/>
    </row>
    <row r="7" spans="2:6" ht="15" customHeight="1">
      <c r="B7" s="47"/>
      <c r="C7" s="4"/>
      <c r="D7" s="4"/>
      <c r="E7" s="4"/>
      <c r="F7" s="15"/>
    </row>
    <row r="8" spans="1:7" s="31" customFormat="1" ht="15" customHeight="1">
      <c r="A8" s="14"/>
      <c r="B8" s="24"/>
      <c r="C8" s="1"/>
      <c r="D8" s="1"/>
      <c r="E8" s="1"/>
      <c r="F8" s="1"/>
      <c r="G8" s="114"/>
    </row>
    <row r="9" spans="1:6" ht="15" customHeight="1">
      <c r="A9" s="111" t="s">
        <v>71</v>
      </c>
      <c r="B9" s="21"/>
      <c r="C9" s="22"/>
      <c r="D9" s="22"/>
      <c r="E9" s="22"/>
      <c r="F9" s="23"/>
    </row>
    <row r="10" spans="1:7" s="31" customFormat="1" ht="15" customHeight="1">
      <c r="A10" s="14"/>
      <c r="B10" s="24"/>
      <c r="C10" s="1"/>
      <c r="D10" s="1"/>
      <c r="E10" s="1"/>
      <c r="F10" s="14"/>
      <c r="G10" s="114"/>
    </row>
    <row r="11" spans="1:6" ht="15" customHeight="1">
      <c r="A11" s="25" t="s">
        <v>15</v>
      </c>
      <c r="B11" s="293" t="s">
        <v>72</v>
      </c>
      <c r="C11" s="293"/>
      <c r="D11" s="293"/>
      <c r="E11" s="293"/>
      <c r="F11" s="45">
        <f>Troskovnik_prizemlje!F114</f>
        <v>0</v>
      </c>
    </row>
    <row r="12" spans="1:7" s="31" customFormat="1" ht="15" customHeight="1">
      <c r="A12" s="27"/>
      <c r="B12" s="28"/>
      <c r="C12" s="29"/>
      <c r="D12" s="29"/>
      <c r="E12" s="29"/>
      <c r="F12" s="30"/>
      <c r="G12" s="114"/>
    </row>
    <row r="13" spans="1:6" ht="15" customHeight="1">
      <c r="A13" s="32" t="s">
        <v>16</v>
      </c>
      <c r="B13" s="294" t="s">
        <v>124</v>
      </c>
      <c r="C13" s="294"/>
      <c r="D13" s="294"/>
      <c r="E13" s="294"/>
      <c r="F13" s="33">
        <f>'Troskovnik_1 kat'!F119</f>
        <v>0</v>
      </c>
    </row>
    <row r="14" spans="1:7" s="31" customFormat="1" ht="15" customHeight="1">
      <c r="A14" s="27"/>
      <c r="B14" s="28"/>
      <c r="C14" s="29"/>
      <c r="D14" s="29"/>
      <c r="E14" s="29"/>
      <c r="F14" s="30"/>
      <c r="G14" s="114"/>
    </row>
    <row r="15" spans="1:6" ht="15" customHeight="1">
      <c r="A15" s="34" t="s">
        <v>17</v>
      </c>
      <c r="B15" s="281" t="s">
        <v>73</v>
      </c>
      <c r="C15" s="281"/>
      <c r="D15" s="281"/>
      <c r="E15" s="281"/>
      <c r="F15" s="35">
        <f>'Troskovnik_2 kat'!F118</f>
        <v>0</v>
      </c>
    </row>
    <row r="16" spans="1:7" s="31" customFormat="1" ht="15" customHeight="1">
      <c r="A16" s="27"/>
      <c r="B16" s="28"/>
      <c r="C16" s="29"/>
      <c r="D16" s="29"/>
      <c r="E16" s="29"/>
      <c r="F16" s="30"/>
      <c r="G16" s="114"/>
    </row>
    <row r="17" spans="1:6" ht="12.75">
      <c r="A17" s="286" t="s">
        <v>7</v>
      </c>
      <c r="B17" s="286"/>
      <c r="C17" s="286"/>
      <c r="D17" s="286"/>
      <c r="E17" s="286"/>
      <c r="F17" s="45">
        <f>SUM(F10:F15)</f>
        <v>0</v>
      </c>
    </row>
    <row r="18" spans="1:6" ht="12.75">
      <c r="A18" s="6"/>
      <c r="B18" s="47"/>
      <c r="C18" s="46"/>
      <c r="D18" s="46"/>
      <c r="E18" s="46"/>
      <c r="F18" s="48"/>
    </row>
    <row r="19" spans="1:6" s="113" customFormat="1" ht="12.75">
      <c r="A19" s="279" t="s">
        <v>13</v>
      </c>
      <c r="B19" s="279"/>
      <c r="C19" s="279"/>
      <c r="D19" s="279"/>
      <c r="E19" s="279"/>
      <c r="F19" s="48">
        <f>F17*0.25</f>
        <v>0</v>
      </c>
    </row>
    <row r="20" spans="1:6" s="113" customFormat="1" ht="12.75">
      <c r="A20" s="14"/>
      <c r="B20" s="24"/>
      <c r="C20" s="271"/>
      <c r="D20" s="271"/>
      <c r="E20" s="271"/>
      <c r="F20" s="48"/>
    </row>
    <row r="21" spans="1:6" s="113" customFormat="1" ht="15">
      <c r="A21" s="280" t="s">
        <v>14</v>
      </c>
      <c r="B21" s="280"/>
      <c r="C21" s="280"/>
      <c r="D21" s="280"/>
      <c r="E21" s="280"/>
      <c r="F21" s="49">
        <f>F17*1.25</f>
        <v>0</v>
      </c>
    </row>
    <row r="25" spans="1:6" s="113" customFormat="1" ht="12.75">
      <c r="A25" s="273"/>
      <c r="B25" s="274" t="s">
        <v>118</v>
      </c>
      <c r="C25" s="275"/>
      <c r="D25" s="275"/>
      <c r="E25" s="275" t="s">
        <v>119</v>
      </c>
      <c r="F25" s="276"/>
    </row>
    <row r="26" spans="1:6" s="113" customFormat="1" ht="12.75">
      <c r="A26" s="273"/>
      <c r="B26" s="274"/>
      <c r="C26" s="275"/>
      <c r="D26" s="275"/>
      <c r="E26" s="275"/>
      <c r="F26" s="276"/>
    </row>
    <row r="27" spans="1:6" s="113" customFormat="1" ht="12.75">
      <c r="A27" s="273"/>
      <c r="B27" s="274"/>
      <c r="C27" s="275"/>
      <c r="D27" s="275"/>
      <c r="E27" s="275"/>
      <c r="F27" s="276"/>
    </row>
    <row r="28" spans="1:6" ht="12.75">
      <c r="A28" s="273"/>
      <c r="B28" s="277"/>
      <c r="C28" s="278"/>
      <c r="D28" s="278"/>
      <c r="E28" s="278"/>
      <c r="F28" s="278"/>
    </row>
    <row r="29" spans="1:6" ht="12.75">
      <c r="A29" s="273"/>
      <c r="B29" s="277"/>
      <c r="C29" s="278"/>
      <c r="D29" s="278"/>
      <c r="E29" s="278"/>
      <c r="F29" s="278"/>
    </row>
    <row r="30" spans="1:6" ht="12.75">
      <c r="A30" s="273"/>
      <c r="B30" s="277"/>
      <c r="C30" s="278"/>
      <c r="D30" s="278"/>
      <c r="E30" s="278"/>
      <c r="F30" s="278"/>
    </row>
    <row r="31" spans="1:6" ht="12.75">
      <c r="A31" s="273"/>
      <c r="B31" s="277"/>
      <c r="C31" s="278"/>
      <c r="D31" s="278"/>
      <c r="E31" s="278"/>
      <c r="F31" s="278"/>
    </row>
    <row r="32" spans="1:6" ht="12.75">
      <c r="A32" s="273"/>
      <c r="B32" s="277"/>
      <c r="C32" s="278"/>
      <c r="D32" s="278"/>
      <c r="E32" s="278"/>
      <c r="F32" s="278"/>
    </row>
    <row r="33" spans="1:6" ht="12.75">
      <c r="A33" s="273"/>
      <c r="B33" s="277"/>
      <c r="C33" s="278"/>
      <c r="D33" s="278"/>
      <c r="E33" s="278"/>
      <c r="F33" s="278"/>
    </row>
  </sheetData>
  <sheetProtection password="CC1A" sheet="1"/>
  <mergeCells count="8">
    <mergeCell ref="A19:E19"/>
    <mergeCell ref="A21:E21"/>
    <mergeCell ref="B15:E15"/>
    <mergeCell ref="A17:E17"/>
    <mergeCell ref="A1:F1"/>
    <mergeCell ref="A3:F4"/>
    <mergeCell ref="B11:E11"/>
    <mergeCell ref="B13:E13"/>
  </mergeCells>
  <printOptions/>
  <pageMargins left="0.7086614173228347" right="0.7086614173228347" top="0.7480314960629921" bottom="0.7480314960629921" header="0.31496062992125984" footer="0.31496062992125984"/>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Vukusic_Marko</dc:creator>
  <cp:keywords/>
  <dc:description/>
  <cp:lastModifiedBy>Ibriks Goran</cp:lastModifiedBy>
  <cp:lastPrinted>2018-06-01T10:58:06Z</cp:lastPrinted>
  <dcterms:created xsi:type="dcterms:W3CDTF">2015-03-27T11:40:07Z</dcterms:created>
  <dcterms:modified xsi:type="dcterms:W3CDTF">2018-06-18T08:38:13Z</dcterms:modified>
  <cp:category/>
  <cp:version/>
  <cp:contentType/>
  <cp:contentStatus/>
</cp:coreProperties>
</file>