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Zanonova" sheetId="2" r:id="rId1"/>
    <sheet name="Zagrebačka" sheetId="3" r:id="rId2"/>
    <sheet name="Rekapitulacija" sheetId="4" r:id="rId3"/>
  </sheets>
  <calcPr calcId="152511" fullPrecision="0"/>
</workbook>
</file>

<file path=xl/calcChain.xml><?xml version="1.0" encoding="utf-8"?>
<calcChain xmlns="http://schemas.openxmlformats.org/spreadsheetml/2006/main">
  <c r="F49" i="3" l="1"/>
  <c r="F46" i="3"/>
  <c r="F43" i="3"/>
  <c r="F40" i="3"/>
  <c r="F37" i="3"/>
  <c r="F34" i="3"/>
  <c r="F31" i="3"/>
  <c r="F28" i="3"/>
  <c r="F25" i="3"/>
  <c r="F22" i="3"/>
  <c r="F19" i="3"/>
  <c r="F16" i="3"/>
  <c r="F13" i="3"/>
  <c r="F10" i="3"/>
  <c r="F52" i="3" l="1"/>
  <c r="F8" i="4" s="1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F32" i="2" l="1"/>
  <c r="F6" i="4" s="1"/>
  <c r="F11" i="4" s="1"/>
  <c r="F13" i="4" s="1"/>
  <c r="F15" i="4" s="1"/>
</calcChain>
</file>

<file path=xl/sharedStrings.xml><?xml version="1.0" encoding="utf-8"?>
<sst xmlns="http://schemas.openxmlformats.org/spreadsheetml/2006/main" count="178" uniqueCount="103">
  <si>
    <r>
      <t>m</t>
    </r>
    <r>
      <rPr>
        <sz val="10"/>
        <color rgb="FF000000"/>
        <rFont val="Calibri"/>
        <family val="2"/>
        <charset val="238"/>
      </rPr>
      <t>²</t>
    </r>
  </si>
  <si>
    <t>TROŠKOVNIK</t>
  </si>
  <si>
    <t>Šifra</t>
  </si>
  <si>
    <t>Opis stavke</t>
  </si>
  <si>
    <t>Količina</t>
  </si>
  <si>
    <t>Ukupno</t>
  </si>
  <si>
    <t>Jed. mjere</t>
  </si>
  <si>
    <t>Jed. cijena</t>
  </si>
  <si>
    <t>Ukupno:</t>
  </si>
  <si>
    <t>UTOVAR građevinske šute u kamion i odvoz na gradski deponij sa istovarom bez obzira na udaljenost.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</si>
  <si>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</si>
  <si>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</si>
  <si>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kom</t>
  </si>
  <si>
    <t>Čišćenje prostora od građevinske šute.</t>
  </si>
  <si>
    <t>Zaštita poda i namještaja PVC - FOLIJOM u toku izvođenja radova</t>
  </si>
  <si>
    <t>kpl.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</si>
  <si>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</si>
  <si>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</si>
  <si>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</si>
  <si>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</si>
  <si>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</si>
  <si>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</si>
  <si>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</si>
  <si>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</si>
  <si>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</si>
  <si>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</si>
  <si>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</si>
  <si>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 xml:space="preserve">Dobava, postava i demontaža lako prijenosne "H" skele za potrebe izvođenja pojedinih radova na visini u trajanju do 7 dana, a sve u sladu sa mjerama zaštite na radu. Visina skele do 5 metara. Širina skele do 1m. . </t>
  </si>
  <si>
    <t>Obijanje žbuke sa zidova i stropova. Žbuka  deb................do 3 cm</t>
  </si>
  <si>
    <t>Izmještanje namještaja iz prostorija u kojima se izvode radovi</t>
  </si>
  <si>
    <t>sat</t>
  </si>
  <si>
    <t xml:space="preserve">Bojenje zidova i stropova unutarnjom bijelom bojom  na postojeću podlogu sa mjestimičnim manjim popravkom podloge do potpune pokrivnosti  </t>
  </si>
  <si>
    <t>Struganje zidova i stropova</t>
  </si>
  <si>
    <t>Gletanje zidova i stropova</t>
  </si>
  <si>
    <t>Premazivanje zidova i stropova impregnacijom</t>
  </si>
  <si>
    <t>12.</t>
  </si>
  <si>
    <t>RUČNI prijenos šute na gradilišni deponij bez obzira na udaljenost.</t>
  </si>
  <si>
    <t>13.</t>
  </si>
  <si>
    <t>Adresa: Zanonova 1, I kat</t>
  </si>
  <si>
    <t>Zakupnik: Hrvatske šume d.o.o.</t>
  </si>
  <si>
    <t>Štemanje šlica 15x20 cm u zidu.                     
- zid od kamena ili betona</t>
  </si>
  <si>
    <t>m</t>
  </si>
  <si>
    <t>Štemanje šlica 10x10 cm u zidu.                    
 - zid od kamena ili betona.</t>
  </si>
  <si>
    <t>Zaziđivanje šlica 10x10 cm, sa žbukanjem preko postavljene instalacije.</t>
  </si>
  <si>
    <t>Izrada betonske podloge betonom klase C16/20 debljine 6-10 cm sa gotovim betonom.</t>
  </si>
  <si>
    <t>Montaža nove VODOINSTALACIJE PPR cijevima FI 3/4" propisno izoliranih sa utroškom SVIH potrebnih fazonskih komada</t>
  </si>
  <si>
    <t>Montaža nove VODOINSTALACIJE PPR cijevima FI 1/2" propisno izoliranih sa utroškom SVIH potrebnih fazonskih komada</t>
  </si>
  <si>
    <t>Ugradba prefabrikacije na postojeću vodoinstalaciju - FI 3/4"</t>
  </si>
  <si>
    <t>Ugradba prefabrikacije na postojeću vodoinstalaciju - FI 1/2"</t>
  </si>
  <si>
    <t>Izmjena propusnog ventila na postojećoj instalaciji FI 3/4" sa poniklovanom kapom i kućištem</t>
  </si>
  <si>
    <t>Izmjena propusnog ventila na postojećoj instalaciji FI 1/2" sa poniklovanom kapom i kućištem</t>
  </si>
  <si>
    <t>Zatvaranje i otvaranje gl.ventila vode u objektu.</t>
  </si>
  <si>
    <t>Blindiranje postojeće instalacije čepovima bez obzira na profil cijevi.</t>
  </si>
  <si>
    <t>Vodoinstalater</t>
  </si>
  <si>
    <t>sati</t>
  </si>
  <si>
    <t>Izvođenje radova po stvarno utrošenom vremenu radnika na poslovima koje nije moguće predvidjeti troškovničkim stavkama. Rad isključivo po nalogu i odobrenju investitora. Dolazak i odlazak po nalogu uključen je u sat rada radnika i ne obračunava se zasebno. Utrošeno vrijeme obračunava se sukladno važećim normativima za određeni rad. Potrebni sitni materijal za komplet gotovosti stavke uključen je u cijenu sata rada radnika.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</si>
  <si>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</si>
  <si>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</si>
  <si>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</si>
  <si>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</si>
  <si>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</si>
  <si>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</si>
  <si>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</si>
  <si>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</si>
  <si>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</si>
  <si>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</si>
  <si>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</si>
  <si>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za izvedbu građevinsko-obrtničkih radova na sanaciji vlage i zamjeni fasadne stolarije u poslovnom prostoru u Rijeci na adresi Zagrebačka 6/A</t>
  </si>
  <si>
    <r>
      <rPr>
        <b/>
        <u/>
        <sz val="11"/>
        <rFont val="Arial"/>
        <family val="2"/>
        <charset val="238"/>
      </rPr>
      <t>Napomena</t>
    </r>
    <r>
      <rPr>
        <sz val="11"/>
        <rFont val="Arial"/>
        <family val="2"/>
        <charset val="238"/>
      </rPr>
      <t>: Sve stavke troškovnika u jediničnoj cijeni sadrže prijenos ruševnog materijala na gradilišnu deponiju kao i utovar u kamion i odvoz na na odlagalište predviđeno za tu namjenu sukladno zakonskim propisima bez obzira na udaljenost, sve donose i prijenose materijala za izvođenje radova, sav potreban alat i materijal za kompletnu izvedbu stavki, čišćenje prostora tokom izvođenja i po završetku svih radova, kao i sve pomoćne radove i skelu za izvođenje radova.</t>
    </r>
  </si>
  <si>
    <t>Naziv</t>
  </si>
  <si>
    <t xml:space="preserve">Jed. cijena </t>
  </si>
  <si>
    <t>Pažljiva demontaža postojeće opreme zaostale u poslovnom prostoru (police, prodajni pult, zidne police i sl.). Prijenos otpadnog materijala na deponij gradilišta te utovar i odvoz na odlagalište. Obračun po m3.</t>
  </si>
  <si>
    <t>m3</t>
  </si>
  <si>
    <t>a'</t>
  </si>
  <si>
    <t>kn</t>
  </si>
  <si>
    <t>Demontaža postojećeg sokla od kamena i keramičkih pločica. Prijenos otpadnog materijala na deponij gradilišta te utovar i odvoz na odlagalište. Obračun po m' kompletno izvedenih radova.</t>
  </si>
  <si>
    <t>m'</t>
  </si>
  <si>
    <t>Demontaža postojećih ostakljenih ulaznih vrata sa dva nadsvjetla izrađenih od aluminijskih profila kompletno s ištemavanjem iz zida. Vrata vel. 2,00x3,56 m. Prijenos otpadnog materijala na deponij gradilišta te utovar i odvoz na odlagalište. Obračun po kom kompletno izvedenih radova.</t>
  </si>
  <si>
    <t>Demontaža postojećih ostakljenih fiksnih prozora sa nadsvjetlom izrađenih od aluminijskih profila kompletno sa ištemavanjem iz zida. Prozor vel. 1,10x1,50 m. Prijenos otpadnog materijala na deponij gradilišta te utovar i odvoz na odlagalište. Obračun po kom kompletno izvedenih radova.</t>
  </si>
  <si>
    <t>Demontaža postojeće zaštitne rešetke ulaznih vrata sa kompletno s ištemavanjem vodilica i okvira iz zida. Rešetka vel. 2,00x3,56 m. Prijenos otpadnog materijala na deponij gradilišta te utovar i odvoz na odlagalište. Obračun po kom kompletno izvedenih radova.</t>
  </si>
  <si>
    <t>Demontaža postojećih zaštitnih rešetki prozora  kompletno sa ištemavanjem iz zida. Rešetka vel. 1,10x1,50 m. Prijenos otpadnog materijala na deponij gradilišta te utovar i odvoz na odlagalište. Obračun po kom kompletno izvedenih radova.</t>
  </si>
  <si>
    <t>Demontaža postojećih dotrajalih elektroinstalacija kompletno sa otpajanjem na RO. Prijenos otpadnog materijala na deponij gradilišta te utovar i odvoz na odlagalište. Obračun po RS kompletno izvedenih radova.</t>
  </si>
  <si>
    <t>RS</t>
  </si>
  <si>
    <t>Otucanje postojeće dotrajale i vlagom uništene žbuke zidova bez obzira na debljinu. Žbuka se otuca do visine 1,80 m. U cijenu uključiti čišćenje podloge i pripremu za izradu hidroizolacije. Prijenos otpadnog materijala na deponij gradilišta. Obračun po m2 kompletno izvedenih radova.</t>
  </si>
  <si>
    <t>m2</t>
  </si>
  <si>
    <t>Izrada fleksibilnog polimercementnog jednokomponentnog hidroizolacijskog premaza zida. Izolacija se izvodi na slijedeći način:  
- čistu podlogu reprofilirati i zagladiti reparaturnim mortom,
- na pripremljenu podlogu nanosi se prajmer, četkom ili valjkom u jednom sloju,
- prvi sloj hidroizolacijskog premaza koji se nanosi četkom ili gleterom na zidove,
- nakon što se prvi sloj osušio nanosi se drugi sloj hidroizolacijskog premaza,
Nakon sušenja drugog sloja hidroizolacijskog premaza zidovi se žbukaju grubom i finom paropropusnom žbukom. Spoj nove i postojeće žbuke izvesti po pravilima struke.
Obračun po m2 kompletno izvedenih radova.</t>
  </si>
  <si>
    <t>Dobava i postava sokla od keramičkih pločica visine do 10 cm u boji kao postojeći pod. Obračun po m'.</t>
  </si>
  <si>
    <t>Dobava materijala, izrada i ugradba fiksnog prozora sa nadsvjetlom izvedenog od smrekovog drveta I klase.  Prozor vel. 1,09x1,49 m. Nadsvjetlo prozora otvara se na ventus. Prozor ostakljen termopan staklom 4+12+6 mm. Sve kompletno izvedeno sa doprozornikom i opremljeno  spojnim materijalom, prozorskim okovom, mehanizmom za otvaranje i zatvaranje, ličeno i lakirano u tamnom tonu. Obračun po kom kompletno izvedenih radova.</t>
  </si>
  <si>
    <t>Izrada, doprema i ugradnja ulaznie stijene. Stijena vel. 1,99x3,56 m i sastoji se od vrata vel. 1,99x2,12 m, fiksnog nadsvjetla vel. 1,99x0,70 m i nadsvjetla u obliku trapeza koji se otvara na otklop vel. 1,99x0,74 m. Vrata su dvokrilna od čega se jedno krilo otvara po potrebi, ostakljena izostaklom (4+12+6) mm, u donjoj zoni do visine cca. 70 cm puna sa ukladom, spoj uklade i okvira krila vrata pokriven ukrasnom zaobljenom letvicom 2x2 cm. Fiksno nadsvjetlo vertikalnom prečkom podijeljeno u dva jednaka polja. Horizontalna prečka izmeđz nadsvjetla u gornjoj i donjoj zoni ima ukrasnu zaobljenu letvicu vel. 4x4 cm. Prvoklasan okov kao i sustav zaključavanja - hvatanje na 3 mjesta. Štok i krila iz smrekova masiva. Uključeno ličenje bojom u tamnom tonu. Obračun po kom kompletno izvedenih radova.</t>
  </si>
  <si>
    <r>
      <t>Dobava materijala i izrada grube i fine produžne žbuke vanjskih i unutarnjih špaleta otvora uz prethodni nabačaj cementnog šprica na pripremljenu podlogu. Špalete širine do 60 cm. Žbuka prosječne debljine 3,00 cm. U cijenu uključiti i ličenje vanjske špalete širine cca. 30 cm u boji kao postojeća fasada. Obračun po m</t>
    </r>
    <r>
      <rPr>
        <vertAlign val="superscript"/>
        <sz val="11"/>
        <color indexed="8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 xml:space="preserve"> kompletno izvedenih radova.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</si>
  <si>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</si>
  <si>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Demontaža postojećeg kamenog praga vel. 200x35 cm te dobava i postava novog praga od kanfanara. Obračun po m2 kompletno izvedenih radova</t>
  </si>
  <si>
    <t>UKUPNO:</t>
  </si>
  <si>
    <t>SVEUKUPNO:</t>
  </si>
  <si>
    <t>REKAPITULACIJA:</t>
  </si>
  <si>
    <t xml:space="preserve">1. </t>
  </si>
  <si>
    <t xml:space="preserve">UKUPNO: </t>
  </si>
  <si>
    <t>PDV (25%):</t>
  </si>
  <si>
    <t>Zanonova 1</t>
  </si>
  <si>
    <t>Zagrebačka 6B</t>
  </si>
  <si>
    <t>Mjesto i vrijeme:</t>
  </si>
  <si>
    <t>Ponuditelj:</t>
  </si>
  <si>
    <t>Izvođenje radova uređenja poslovnih prostora na adresi
 Zanonova 1 i Zagrebačka 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</si>
</sst>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General"/>
    <numFmt numFmtId="165" formatCode="[$-41A]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rgb="FF898989"/>
      <name val="Arial"/>
      <family val="2"/>
      <charset val="238"/>
    </font>
    <font>
      <b/>
      <sz val="11"/>
      <color rgb="FF666666"/>
      <name val="Inherit"/>
    </font>
    <font>
      <sz val="9"/>
      <color rgb="FF666666"/>
      <name val="Inherit"/>
    </font>
    <font>
      <b/>
      <sz val="13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3" fillId="0" borderId="0" applyBorder="0" applyProtection="0"/>
    <xf numFmtId="0" fontId="1" fillId="0" borderId="0"/>
  </cellStyleXfs>
  <cellXfs count="115">
    <xf numFmtId="0" fontId="0" fillId="0" borderId="0" xfId="0"/>
    <xf numFmtId="0" fontId="0" fillId="0" borderId="0" xfId="0" applyProtection="1"/>
    <xf numFmtId="0" fontId="6" fillId="0" borderId="0" xfId="0" applyFont="1" applyProtection="1"/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top"/>
    </xf>
    <xf numFmtId="164" fontId="3" fillId="0" borderId="1" xfId="1" applyFont="1" applyFill="1" applyBorder="1" applyAlignment="1" applyProtection="1">
      <alignment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4" fontId="3" fillId="0" borderId="0" xfId="1" applyFont="1" applyFill="1" applyAlignment="1" applyProtection="1"/>
    <xf numFmtId="49" fontId="3" fillId="0" borderId="1" xfId="1" applyNumberFormat="1" applyFont="1" applyFill="1" applyBorder="1" applyAlignment="1" applyProtection="1">
      <alignment horizontal="center" vertical="top" wrapText="1"/>
    </xf>
    <xf numFmtId="164" fontId="3" fillId="0" borderId="1" xfId="1" applyFont="1" applyFill="1" applyBorder="1" applyAlignment="1" applyProtection="1">
      <alignment vertical="top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0" xfId="1" applyFont="1" applyFill="1" applyAlignment="1" applyProtection="1">
      <alignment wrapText="1"/>
    </xf>
    <xf numFmtId="49" fontId="3" fillId="0" borderId="5" xfId="1" applyNumberFormat="1" applyFont="1" applyFill="1" applyBorder="1" applyAlignment="1" applyProtection="1">
      <alignment horizontal="center" vertical="top"/>
    </xf>
    <xf numFmtId="164" fontId="3" fillId="0" borderId="1" xfId="1" applyFont="1" applyFill="1" applyBorder="1" applyAlignment="1" applyProtection="1">
      <alignment horizontal="left" vertical="top" wrapText="1"/>
    </xf>
    <xf numFmtId="165" fontId="3" fillId="0" borderId="1" xfId="1" applyNumberFormat="1" applyFont="1" applyFill="1" applyBorder="1" applyAlignment="1" applyProtection="1">
      <alignment vertical="center" wrapText="1"/>
    </xf>
    <xf numFmtId="49" fontId="3" fillId="0" borderId="6" xfId="1" applyNumberFormat="1" applyFont="1" applyFill="1" applyBorder="1" applyAlignment="1" applyProtection="1">
      <alignment horizontal="center" vertical="top"/>
    </xf>
    <xf numFmtId="49" fontId="3" fillId="0" borderId="1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/>
    </xf>
    <xf numFmtId="0" fontId="2" fillId="0" borderId="0" xfId="0" applyFont="1" applyProtection="1"/>
    <xf numFmtId="165" fontId="5" fillId="0" borderId="0" xfId="0" applyNumberFormat="1" applyFont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 applyAlignment="1">
      <alignment horizontal="right" vertical="center" wrapText="1"/>
    </xf>
    <xf numFmtId="0" fontId="10" fillId="0" borderId="0" xfId="2" applyFont="1" applyFill="1" applyBorder="1" applyAlignment="1">
      <alignment horizontal="justify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ill="1" applyAlignment="1">
      <alignment vertical="center" wrapText="1"/>
    </xf>
    <xf numFmtId="0" fontId="1" fillId="0" borderId="0" xfId="2" applyFill="1" applyAlignment="1">
      <alignment vertical="center"/>
    </xf>
    <xf numFmtId="0" fontId="8" fillId="0" borderId="10" xfId="2" applyFont="1" applyFill="1" applyBorder="1" applyAlignment="1" applyProtection="1">
      <alignment vertical="top" wrapText="1"/>
    </xf>
    <xf numFmtId="0" fontId="8" fillId="0" borderId="0" xfId="2" applyFont="1" applyFill="1" applyAlignment="1">
      <alignment horizontal="right" wrapText="1"/>
    </xf>
    <xf numFmtId="0" fontId="9" fillId="0" borderId="0" xfId="2" applyFont="1" applyFill="1" applyAlignment="1">
      <alignment horizontal="center" wrapText="1"/>
    </xf>
    <xf numFmtId="0" fontId="1" fillId="0" borderId="0" xfId="2" applyFill="1" applyAlignment="1">
      <alignment wrapText="1"/>
    </xf>
    <xf numFmtId="0" fontId="1" fillId="0" borderId="0" xfId="2" applyFill="1"/>
    <xf numFmtId="0" fontId="10" fillId="0" borderId="0" xfId="2" applyFont="1" applyFill="1" applyAlignment="1">
      <alignment horizontal="justify" wrapText="1"/>
    </xf>
    <xf numFmtId="0" fontId="8" fillId="0" borderId="0" xfId="2" applyFont="1" applyFill="1" applyAlignment="1">
      <alignment horizontal="center" wrapText="1"/>
    </xf>
    <xf numFmtId="0" fontId="8" fillId="0" borderId="0" xfId="2" applyFont="1" applyFill="1" applyAlignment="1">
      <alignment wrapText="1"/>
    </xf>
    <xf numFmtId="0" fontId="10" fillId="0" borderId="0" xfId="2" applyFont="1" applyFill="1" applyAlignment="1">
      <alignment horizontal="justify" vertical="top" wrapText="1"/>
    </xf>
    <xf numFmtId="0" fontId="10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right" vertical="top" wrapText="1"/>
    </xf>
    <xf numFmtId="0" fontId="10" fillId="0" borderId="7" xfId="2" applyFont="1" applyFill="1" applyBorder="1" applyAlignment="1">
      <alignment horizontal="center" wrapText="1"/>
    </xf>
    <xf numFmtId="0" fontId="8" fillId="0" borderId="7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justify" wrapText="1"/>
    </xf>
    <xf numFmtId="0" fontId="12" fillId="0" borderId="0" xfId="2" applyFont="1" applyFill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8" fillId="0" borderId="0" xfId="2" applyFont="1" applyFill="1" applyAlignment="1">
      <alignment vertical="top" wrapText="1"/>
    </xf>
    <xf numFmtId="0" fontId="16" fillId="0" borderId="0" xfId="2" applyFont="1" applyFill="1" applyAlignment="1">
      <alignment horizontal="right" wrapText="1"/>
    </xf>
    <xf numFmtId="0" fontId="17" fillId="0" borderId="7" xfId="2" applyFont="1" applyFill="1" applyBorder="1" applyAlignment="1">
      <alignment horizontal="left" wrapText="1"/>
    </xf>
    <xf numFmtId="0" fontId="17" fillId="0" borderId="7" xfId="2" applyFont="1" applyFill="1" applyBorder="1" applyAlignment="1">
      <alignment horizontal="center" wrapText="1"/>
    </xf>
    <xf numFmtId="0" fontId="18" fillId="0" borderId="0" xfId="2" applyFont="1" applyFill="1" applyAlignment="1">
      <alignment wrapText="1"/>
    </xf>
    <xf numFmtId="0" fontId="18" fillId="0" borderId="0" xfId="2" applyFont="1" applyFill="1"/>
    <xf numFmtId="0" fontId="20" fillId="0" borderId="0" xfId="2" applyFont="1" applyFill="1"/>
    <xf numFmtId="0" fontId="21" fillId="0" borderId="0" xfId="2" applyFont="1" applyFill="1" applyAlignment="1">
      <alignment horizontal="left"/>
    </xf>
    <xf numFmtId="0" fontId="22" fillId="0" borderId="0" xfId="2" applyFont="1" applyFill="1" applyAlignment="1">
      <alignment horizontal="left"/>
    </xf>
    <xf numFmtId="0" fontId="22" fillId="0" borderId="0" xfId="2" applyFont="1" applyFill="1" applyAlignment="1">
      <alignment horizontal="left" indent="4"/>
    </xf>
    <xf numFmtId="0" fontId="8" fillId="0" borderId="0" xfId="2" applyFont="1" applyFill="1" applyAlignment="1">
      <alignment horizontal="justify" wrapText="1"/>
    </xf>
    <xf numFmtId="2" fontId="8" fillId="0" borderId="0" xfId="2" applyNumberFormat="1" applyFont="1" applyFill="1" applyAlignment="1">
      <alignment horizontal="right" wrapText="1"/>
    </xf>
    <xf numFmtId="2" fontId="8" fillId="0" borderId="0" xfId="2" applyNumberFormat="1" applyFont="1" applyFill="1" applyAlignment="1">
      <alignment horizont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2" fontId="8" fillId="0" borderId="9" xfId="2" applyNumberFormat="1" applyFont="1" applyFill="1" applyBorder="1" applyAlignment="1">
      <alignment horizontal="center" vertical="center" wrapText="1"/>
    </xf>
    <xf numFmtId="2" fontId="8" fillId="0" borderId="0" xfId="2" applyNumberFormat="1" applyFont="1" applyFill="1" applyBorder="1" applyAlignment="1">
      <alignment horizontal="right" vertical="center" wrapText="1"/>
    </xf>
    <xf numFmtId="2" fontId="8" fillId="0" borderId="0" xfId="2" applyNumberFormat="1" applyFont="1" applyFill="1" applyBorder="1" applyAlignment="1">
      <alignment horizontal="center" vertical="center" wrapText="1"/>
    </xf>
    <xf numFmtId="2" fontId="8" fillId="4" borderId="8" xfId="2" applyNumberFormat="1" applyFont="1" applyFill="1" applyBorder="1" applyAlignment="1" applyProtection="1">
      <alignment horizontal="right" wrapText="1"/>
      <protection locked="0"/>
    </xf>
    <xf numFmtId="2" fontId="8" fillId="0" borderId="7" xfId="2" applyNumberFormat="1" applyFont="1" applyFill="1" applyBorder="1" applyAlignment="1">
      <alignment horizontal="center" wrapText="1"/>
    </xf>
    <xf numFmtId="4" fontId="8" fillId="0" borderId="0" xfId="2" applyNumberFormat="1" applyFont="1" applyFill="1" applyAlignment="1">
      <alignment horizontal="right" wrapText="1"/>
    </xf>
    <xf numFmtId="4" fontId="8" fillId="0" borderId="0" xfId="2" applyNumberFormat="1" applyFont="1" applyFill="1" applyBorder="1" applyAlignment="1">
      <alignment horizontal="right" vertical="center" wrapText="1"/>
    </xf>
    <xf numFmtId="4" fontId="8" fillId="0" borderId="8" xfId="2" applyNumberFormat="1" applyFont="1" applyFill="1" applyBorder="1" applyAlignment="1">
      <alignment horizontal="right" wrapText="1"/>
    </xf>
    <xf numFmtId="4" fontId="17" fillId="0" borderId="7" xfId="2" applyNumberFormat="1" applyFont="1" applyFill="1" applyBorder="1" applyAlignment="1">
      <alignment horizontal="right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right" wrapText="1"/>
    </xf>
    <xf numFmtId="4" fontId="16" fillId="0" borderId="0" xfId="0" applyNumberFormat="1" applyFont="1" applyFill="1" applyBorder="1" applyAlignment="1" applyProtection="1">
      <alignment horizontal="right" wrapText="1"/>
    </xf>
    <xf numFmtId="0" fontId="19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justify" wrapText="1"/>
    </xf>
    <xf numFmtId="0" fontId="8" fillId="0" borderId="0" xfId="0" applyFont="1" applyFill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right" wrapText="1"/>
    </xf>
    <xf numFmtId="0" fontId="17" fillId="0" borderId="0" xfId="0" applyFont="1" applyFill="1" applyBorder="1" applyAlignment="1" applyProtection="1">
      <alignment horizontal="left" vertical="center" wrapText="1"/>
    </xf>
    <xf numFmtId="4" fontId="17" fillId="0" borderId="0" xfId="0" quotePrefix="1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left" wrapText="1"/>
    </xf>
    <xf numFmtId="4" fontId="17" fillId="0" borderId="0" xfId="0" applyNumberFormat="1" applyFont="1" applyFill="1" applyBorder="1" applyAlignment="1" applyProtection="1">
      <alignment horizontal="right" wrapText="1"/>
    </xf>
    <xf numFmtId="0" fontId="17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justify" wrapText="1"/>
    </xf>
    <xf numFmtId="0" fontId="8" fillId="0" borderId="0" xfId="0" applyFont="1" applyFill="1" applyBorder="1" applyAlignment="1" applyProtection="1">
      <alignment horizontal="center" wrapText="1"/>
    </xf>
    <xf numFmtId="4" fontId="8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left" wrapText="1"/>
    </xf>
    <xf numFmtId="4" fontId="23" fillId="0" borderId="0" xfId="0" applyNumberFormat="1" applyFont="1" applyFill="1" applyBorder="1" applyAlignment="1" applyProtection="1">
      <alignment horizontal="right" wrapText="1"/>
    </xf>
    <xf numFmtId="0" fontId="23" fillId="0" borderId="0" xfId="0" applyFont="1" applyFill="1" applyBorder="1" applyAlignment="1" applyProtection="1">
      <alignment horizontal="center" wrapTex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horizontal="justify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4" fontId="17" fillId="0" borderId="12" xfId="0" applyNumberFormat="1" applyFont="1" applyFill="1" applyBorder="1" applyAlignment="1" applyProtection="1">
      <alignment horizontal="center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0" fontId="2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2"/>
  <sheetViews>
    <sheetView showGridLines="0" topLeftCell="A21" workbookViewId="0">
      <selection activeCell="E31" sqref="E31"/>
    </sheetView>
  </sheetViews>
  <sheetFormatPr defaultRowHeight="15"/>
  <cols>
    <col min="1" max="1" width="10.42578125" style="1" customWidth="1"/>
    <col min="2" max="2" width="42.140625" style="1" customWidth="1"/>
    <col min="3" max="3" width="8.28515625" style="1" customWidth="1"/>
    <col min="4" max="4" width="6.140625" style="1" customWidth="1"/>
    <col min="5" max="5" width="10.140625" style="1" bestFit="1" customWidth="1"/>
    <col min="6" max="6" width="10.42578125" style="1" customWidth="1"/>
    <col min="7" max="7" width="5.42578125" style="1" customWidth="1"/>
    <col min="8" max="1024" width="9.7109375" style="1" customWidth="1"/>
    <col min="1025" max="1025" width="10.28515625" style="1" customWidth="1"/>
    <col min="1026" max="16384" width="9.140625" style="1"/>
  </cols>
  <sheetData>
    <row r="2" spans="1:1024" ht="25.5" customHeight="1">
      <c r="B2" s="2" t="s">
        <v>1</v>
      </c>
    </row>
    <row r="3" spans="1:1024">
      <c r="B3" s="1" t="s">
        <v>38</v>
      </c>
    </row>
    <row r="4" spans="1:1024">
      <c r="B4" s="3" t="s">
        <v>39</v>
      </c>
    </row>
    <row r="5" spans="1:1024" ht="15.75" thickBot="1"/>
    <row r="6" spans="1:1024" ht="35.25" customHeight="1" thickBot="1">
      <c r="A6" s="4" t="s">
        <v>2</v>
      </c>
      <c r="B6" s="5" t="s">
        <v>3</v>
      </c>
      <c r="C6" s="5" t="s">
        <v>4</v>
      </c>
      <c r="D6" s="6" t="s">
        <v>6</v>
      </c>
      <c r="E6" s="6" t="s">
        <v>7</v>
      </c>
      <c r="F6" s="7" t="s">
        <v>5</v>
      </c>
    </row>
    <row r="7" spans="1:1024" ht="19.5" customHeight="1">
      <c r="A7" s="8" t="s">
        <v>16</v>
      </c>
      <c r="B7" s="15" t="s">
        <v>51</v>
      </c>
      <c r="C7" s="10">
        <v>1</v>
      </c>
      <c r="D7" s="11" t="s">
        <v>12</v>
      </c>
      <c r="E7" s="27"/>
      <c r="F7" s="12">
        <f t="shared" ref="F7:F18" si="0">C7*E7</f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</row>
    <row r="8" spans="1:1024" s="17" customFormat="1" ht="28.5" customHeight="1">
      <c r="A8" s="14" t="s">
        <v>17</v>
      </c>
      <c r="B8" s="15" t="s">
        <v>40</v>
      </c>
      <c r="C8" s="10">
        <v>30</v>
      </c>
      <c r="D8" s="16" t="s">
        <v>41</v>
      </c>
      <c r="E8" s="28"/>
      <c r="F8" s="16">
        <f t="shared" si="0"/>
        <v>0</v>
      </c>
    </row>
    <row r="9" spans="1:1024" s="17" customFormat="1" ht="35.25" customHeight="1">
      <c r="A9" s="14" t="s">
        <v>19</v>
      </c>
      <c r="B9" s="15" t="s">
        <v>42</v>
      </c>
      <c r="C9" s="10">
        <v>20</v>
      </c>
      <c r="D9" s="16" t="s">
        <v>41</v>
      </c>
      <c r="E9" s="28"/>
      <c r="F9" s="16">
        <f t="shared" si="0"/>
        <v>0</v>
      </c>
    </row>
    <row r="10" spans="1:1024" s="13" customFormat="1" ht="47.25" customHeight="1">
      <c r="A10" s="8" t="s">
        <v>20</v>
      </c>
      <c r="B10" s="15" t="s">
        <v>45</v>
      </c>
      <c r="C10" s="10">
        <v>30</v>
      </c>
      <c r="D10" s="11" t="s">
        <v>41</v>
      </c>
      <c r="E10" s="27"/>
      <c r="F10" s="12">
        <f t="shared" si="0"/>
        <v>0</v>
      </c>
    </row>
    <row r="11" spans="1:1024" s="13" customFormat="1" ht="38.25">
      <c r="A11" s="8" t="s">
        <v>18</v>
      </c>
      <c r="B11" s="15" t="s">
        <v>46</v>
      </c>
      <c r="C11" s="10">
        <v>20</v>
      </c>
      <c r="D11" s="11" t="s">
        <v>41</v>
      </c>
      <c r="E11" s="27"/>
      <c r="F11" s="12">
        <f t="shared" si="0"/>
        <v>0</v>
      </c>
    </row>
    <row r="12" spans="1:1024" s="17" customFormat="1" ht="25.5">
      <c r="A12" s="14" t="s">
        <v>21</v>
      </c>
      <c r="B12" s="15" t="s">
        <v>43</v>
      </c>
      <c r="C12" s="10">
        <v>20</v>
      </c>
      <c r="D12" s="16" t="s">
        <v>41</v>
      </c>
      <c r="E12" s="28"/>
      <c r="F12" s="16">
        <f t="shared" si="0"/>
        <v>0</v>
      </c>
    </row>
    <row r="13" spans="1:1024" s="17" customFormat="1" ht="25.5">
      <c r="A13" s="14" t="s">
        <v>22</v>
      </c>
      <c r="B13" s="15" t="s">
        <v>44</v>
      </c>
      <c r="C13" s="10">
        <v>15</v>
      </c>
      <c r="D13" s="16" t="s">
        <v>0</v>
      </c>
      <c r="E13" s="28"/>
      <c r="F13" s="16">
        <f t="shared" si="0"/>
        <v>0</v>
      </c>
    </row>
    <row r="14" spans="1:1024" ht="25.5">
      <c r="A14" s="8" t="s">
        <v>23</v>
      </c>
      <c r="B14" s="15" t="s">
        <v>47</v>
      </c>
      <c r="C14" s="10">
        <v>2</v>
      </c>
      <c r="D14" s="11" t="s">
        <v>12</v>
      </c>
      <c r="E14" s="27"/>
      <c r="F14" s="12">
        <f t="shared" si="0"/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</row>
    <row r="15" spans="1:1024" ht="31.5" customHeight="1">
      <c r="A15" s="8" t="s">
        <v>24</v>
      </c>
      <c r="B15" s="15" t="s">
        <v>48</v>
      </c>
      <c r="C15" s="10">
        <v>3</v>
      </c>
      <c r="D15" s="11" t="s">
        <v>12</v>
      </c>
      <c r="E15" s="27"/>
      <c r="F15" s="12">
        <f t="shared" si="0"/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</row>
    <row r="16" spans="1:1024" ht="31.5" customHeight="1">
      <c r="A16" s="8" t="s">
        <v>25</v>
      </c>
      <c r="B16" s="15" t="s">
        <v>49</v>
      </c>
      <c r="C16" s="10">
        <v>2</v>
      </c>
      <c r="D16" s="11" t="s">
        <v>12</v>
      </c>
      <c r="E16" s="27"/>
      <c r="F16" s="12">
        <f t="shared" si="0"/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</row>
    <row r="17" spans="1:1024" ht="38.25">
      <c r="A17" s="8" t="s">
        <v>26</v>
      </c>
      <c r="B17" s="15" t="s">
        <v>50</v>
      </c>
      <c r="C17" s="10">
        <v>3</v>
      </c>
      <c r="D17" s="11" t="s">
        <v>12</v>
      </c>
      <c r="E17" s="27"/>
      <c r="F17" s="12">
        <f t="shared" si="0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</row>
    <row r="18" spans="1:1024" ht="25.5">
      <c r="A18" s="8" t="s">
        <v>35</v>
      </c>
      <c r="B18" s="15" t="s">
        <v>52</v>
      </c>
      <c r="C18" s="10">
        <v>5</v>
      </c>
      <c r="D18" s="11" t="s">
        <v>12</v>
      </c>
      <c r="E18" s="27"/>
      <c r="F18" s="12">
        <f t="shared" si="0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</row>
    <row r="19" spans="1:1024" ht="130.5" customHeight="1">
      <c r="A19" s="18" t="s">
        <v>37</v>
      </c>
      <c r="B19" s="19" t="s">
        <v>55</v>
      </c>
      <c r="C19" s="9"/>
      <c r="D19" s="9"/>
      <c r="E19" s="29"/>
      <c r="F19" s="2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</row>
    <row r="20" spans="1:1024">
      <c r="A20" s="21"/>
      <c r="B20" s="15" t="s">
        <v>53</v>
      </c>
      <c r="C20" s="11">
        <v>8</v>
      </c>
      <c r="D20" s="11" t="s">
        <v>54</v>
      </c>
      <c r="E20" s="27"/>
      <c r="F20" s="12">
        <f t="shared" ref="F20" si="1">C20*E20</f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</row>
    <row r="21" spans="1:1024" ht="63.75">
      <c r="A21" s="22" t="s">
        <v>56</v>
      </c>
      <c r="B21" s="15" t="s">
        <v>27</v>
      </c>
      <c r="C21" s="10">
        <v>1</v>
      </c>
      <c r="D21" s="11" t="s">
        <v>15</v>
      </c>
      <c r="E21" s="28"/>
      <c r="F21" s="12">
        <f>C21*E21</f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</row>
    <row r="22" spans="1:1024" ht="25.5">
      <c r="A22" s="22" t="s">
        <v>57</v>
      </c>
      <c r="B22" s="15" t="s">
        <v>14</v>
      </c>
      <c r="C22" s="10">
        <v>150</v>
      </c>
      <c r="D22" s="11" t="s">
        <v>0</v>
      </c>
      <c r="E22" s="27"/>
      <c r="F22" s="12">
        <f t="shared" ref="F22:F31" si="2">C22*E22</f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</row>
    <row r="23" spans="1:1024" ht="25.5">
      <c r="A23" s="22" t="s">
        <v>58</v>
      </c>
      <c r="B23" s="15" t="s">
        <v>29</v>
      </c>
      <c r="C23" s="10">
        <v>10</v>
      </c>
      <c r="D23" s="11" t="s">
        <v>30</v>
      </c>
      <c r="E23" s="27"/>
      <c r="F23" s="23">
        <f t="shared" si="2"/>
        <v>0</v>
      </c>
      <c r="G23" s="2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</row>
    <row r="24" spans="1:1024" s="17" customFormat="1" ht="26.25" customHeight="1">
      <c r="A24" s="22" t="s">
        <v>59</v>
      </c>
      <c r="B24" s="15" t="s">
        <v>28</v>
      </c>
      <c r="C24" s="10">
        <v>120</v>
      </c>
      <c r="D24" s="16" t="s">
        <v>0</v>
      </c>
      <c r="E24" s="28"/>
      <c r="F24" s="16">
        <f t="shared" si="2"/>
        <v>0</v>
      </c>
    </row>
    <row r="25" spans="1:1024" ht="18.75" customHeight="1">
      <c r="A25" s="22" t="s">
        <v>60</v>
      </c>
      <c r="B25" s="15" t="s">
        <v>32</v>
      </c>
      <c r="C25" s="10">
        <v>50</v>
      </c>
      <c r="D25" s="11" t="s">
        <v>0</v>
      </c>
      <c r="E25" s="27"/>
      <c r="F25" s="12">
        <f t="shared" si="2"/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</row>
    <row r="26" spans="1:1024" ht="18.75" customHeight="1">
      <c r="A26" s="22" t="s">
        <v>61</v>
      </c>
      <c r="B26" s="15" t="s">
        <v>33</v>
      </c>
      <c r="C26" s="10">
        <v>50</v>
      </c>
      <c r="D26" s="11" t="s">
        <v>0</v>
      </c>
      <c r="E26" s="27"/>
      <c r="F26" s="12">
        <f t="shared" si="2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</row>
    <row r="27" spans="1:1024" ht="18.75" customHeight="1">
      <c r="A27" s="22" t="s">
        <v>62</v>
      </c>
      <c r="B27" s="15" t="s">
        <v>34</v>
      </c>
      <c r="C27" s="10">
        <v>100</v>
      </c>
      <c r="D27" s="11" t="s">
        <v>0</v>
      </c>
      <c r="E27" s="27"/>
      <c r="F27" s="12">
        <f t="shared" si="2"/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</row>
    <row r="28" spans="1:1024" ht="51">
      <c r="A28" s="22" t="s">
        <v>63</v>
      </c>
      <c r="B28" s="15" t="s">
        <v>31</v>
      </c>
      <c r="C28" s="10">
        <v>100</v>
      </c>
      <c r="D28" s="11" t="s">
        <v>0</v>
      </c>
      <c r="E28" s="27"/>
      <c r="F28" s="12">
        <f t="shared" si="2"/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</row>
    <row r="29" spans="1:1024" s="17" customFormat="1" ht="14.25">
      <c r="A29" s="22" t="s">
        <v>64</v>
      </c>
      <c r="B29" s="15" t="s">
        <v>13</v>
      </c>
      <c r="C29" s="10">
        <v>120</v>
      </c>
      <c r="D29" s="16" t="s">
        <v>11</v>
      </c>
      <c r="E29" s="28"/>
      <c r="F29" s="12">
        <f t="shared" si="2"/>
        <v>0</v>
      </c>
    </row>
    <row r="30" spans="1:1024" s="17" customFormat="1" ht="25.5">
      <c r="A30" s="14" t="s">
        <v>65</v>
      </c>
      <c r="B30" s="15" t="s">
        <v>36</v>
      </c>
      <c r="C30" s="10">
        <v>4.8</v>
      </c>
      <c r="D30" s="16" t="s">
        <v>10</v>
      </c>
      <c r="E30" s="28"/>
      <c r="F30" s="16">
        <f t="shared" si="2"/>
        <v>0</v>
      </c>
    </row>
    <row r="31" spans="1:1024" s="17" customFormat="1" ht="38.25">
      <c r="A31" s="22" t="s">
        <v>66</v>
      </c>
      <c r="B31" s="15" t="s">
        <v>9</v>
      </c>
      <c r="C31" s="10">
        <v>4.8</v>
      </c>
      <c r="D31" s="16" t="s">
        <v>10</v>
      </c>
      <c r="E31" s="28"/>
      <c r="F31" s="12">
        <f t="shared" si="2"/>
        <v>0</v>
      </c>
    </row>
    <row r="32" spans="1:1024" ht="21" customHeight="1">
      <c r="C32" s="25" t="s">
        <v>8</v>
      </c>
      <c r="F32" s="26">
        <f>SUM(F7:F31)</f>
        <v>0</v>
      </c>
    </row>
  </sheetData>
  <sheetProtection password="CC1A" sheet="1" objects="1" scenarios="1"/>
  <mergeCells count="1">
    <mergeCell ref="A19:A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0"/>
  <sheetViews>
    <sheetView showGridLines="0" topLeftCell="A42" zoomScale="80" zoomScaleNormal="80" workbookViewId="0">
      <selection activeCell="D43" sqref="D43"/>
    </sheetView>
  </sheetViews>
  <sheetFormatPr defaultRowHeight="15"/>
  <cols>
    <col min="1" max="1" width="5.85546875" style="36" customWidth="1"/>
    <col min="2" max="2" width="61.28515625" style="64" customWidth="1"/>
    <col min="3" max="3" width="9.85546875" style="41" customWidth="1"/>
    <col min="4" max="4" width="14" style="65" customWidth="1"/>
    <col min="5" max="5" width="4.42578125" style="66" customWidth="1"/>
    <col min="6" max="6" width="18.5703125" style="73" customWidth="1"/>
    <col min="7" max="7" width="4.7109375" style="42" customWidth="1"/>
    <col min="8" max="16" width="10.85546875" style="38" customWidth="1"/>
    <col min="17" max="255" width="9.140625" style="39"/>
    <col min="256" max="256" width="6.5703125" style="39" customWidth="1"/>
    <col min="257" max="257" width="5.85546875" style="39" customWidth="1"/>
    <col min="258" max="258" width="61.28515625" style="39" customWidth="1"/>
    <col min="259" max="259" width="9.85546875" style="39" customWidth="1"/>
    <col min="260" max="260" width="10.85546875" style="39" customWidth="1"/>
    <col min="261" max="261" width="4.42578125" style="39" customWidth="1"/>
    <col min="262" max="262" width="10.85546875" style="39" customWidth="1"/>
    <col min="263" max="263" width="4.7109375" style="39" customWidth="1"/>
    <col min="264" max="272" width="10.85546875" style="39" customWidth="1"/>
    <col min="273" max="511" width="9.140625" style="39"/>
    <col min="512" max="512" width="6.5703125" style="39" customWidth="1"/>
    <col min="513" max="513" width="5.85546875" style="39" customWidth="1"/>
    <col min="514" max="514" width="61.28515625" style="39" customWidth="1"/>
    <col min="515" max="515" width="9.85546875" style="39" customWidth="1"/>
    <col min="516" max="516" width="10.85546875" style="39" customWidth="1"/>
    <col min="517" max="517" width="4.42578125" style="39" customWidth="1"/>
    <col min="518" max="518" width="10.85546875" style="39" customWidth="1"/>
    <col min="519" max="519" width="4.7109375" style="39" customWidth="1"/>
    <col min="520" max="528" width="10.85546875" style="39" customWidth="1"/>
    <col min="529" max="767" width="9.140625" style="39"/>
    <col min="768" max="768" width="6.5703125" style="39" customWidth="1"/>
    <col min="769" max="769" width="5.85546875" style="39" customWidth="1"/>
    <col min="770" max="770" width="61.28515625" style="39" customWidth="1"/>
    <col min="771" max="771" width="9.85546875" style="39" customWidth="1"/>
    <col min="772" max="772" width="10.85546875" style="39" customWidth="1"/>
    <col min="773" max="773" width="4.42578125" style="39" customWidth="1"/>
    <col min="774" max="774" width="10.85546875" style="39" customWidth="1"/>
    <col min="775" max="775" width="4.7109375" style="39" customWidth="1"/>
    <col min="776" max="784" width="10.85546875" style="39" customWidth="1"/>
    <col min="785" max="1023" width="9.140625" style="39"/>
    <col min="1024" max="1024" width="6.5703125" style="39" customWidth="1"/>
    <col min="1025" max="1025" width="5.85546875" style="39" customWidth="1"/>
    <col min="1026" max="1026" width="61.28515625" style="39" customWidth="1"/>
    <col min="1027" max="1027" width="9.85546875" style="39" customWidth="1"/>
    <col min="1028" max="1028" width="10.85546875" style="39" customWidth="1"/>
    <col min="1029" max="1029" width="4.42578125" style="39" customWidth="1"/>
    <col min="1030" max="1030" width="10.85546875" style="39" customWidth="1"/>
    <col min="1031" max="1031" width="4.7109375" style="39" customWidth="1"/>
    <col min="1032" max="1040" width="10.85546875" style="39" customWidth="1"/>
    <col min="1041" max="1279" width="9.140625" style="39"/>
    <col min="1280" max="1280" width="6.5703125" style="39" customWidth="1"/>
    <col min="1281" max="1281" width="5.85546875" style="39" customWidth="1"/>
    <col min="1282" max="1282" width="61.28515625" style="39" customWidth="1"/>
    <col min="1283" max="1283" width="9.85546875" style="39" customWidth="1"/>
    <col min="1284" max="1284" width="10.85546875" style="39" customWidth="1"/>
    <col min="1285" max="1285" width="4.42578125" style="39" customWidth="1"/>
    <col min="1286" max="1286" width="10.85546875" style="39" customWidth="1"/>
    <col min="1287" max="1287" width="4.7109375" style="39" customWidth="1"/>
    <col min="1288" max="1296" width="10.85546875" style="39" customWidth="1"/>
    <col min="1297" max="1535" width="9.140625" style="39"/>
    <col min="1536" max="1536" width="6.5703125" style="39" customWidth="1"/>
    <col min="1537" max="1537" width="5.85546875" style="39" customWidth="1"/>
    <col min="1538" max="1538" width="61.28515625" style="39" customWidth="1"/>
    <col min="1539" max="1539" width="9.85546875" style="39" customWidth="1"/>
    <col min="1540" max="1540" width="10.85546875" style="39" customWidth="1"/>
    <col min="1541" max="1541" width="4.42578125" style="39" customWidth="1"/>
    <col min="1542" max="1542" width="10.85546875" style="39" customWidth="1"/>
    <col min="1543" max="1543" width="4.7109375" style="39" customWidth="1"/>
    <col min="1544" max="1552" width="10.85546875" style="39" customWidth="1"/>
    <col min="1553" max="1791" width="9.140625" style="39"/>
    <col min="1792" max="1792" width="6.5703125" style="39" customWidth="1"/>
    <col min="1793" max="1793" width="5.85546875" style="39" customWidth="1"/>
    <col min="1794" max="1794" width="61.28515625" style="39" customWidth="1"/>
    <col min="1795" max="1795" width="9.85546875" style="39" customWidth="1"/>
    <col min="1796" max="1796" width="10.85546875" style="39" customWidth="1"/>
    <col min="1797" max="1797" width="4.42578125" style="39" customWidth="1"/>
    <col min="1798" max="1798" width="10.85546875" style="39" customWidth="1"/>
    <col min="1799" max="1799" width="4.7109375" style="39" customWidth="1"/>
    <col min="1800" max="1808" width="10.85546875" style="39" customWidth="1"/>
    <col min="1809" max="2047" width="9.140625" style="39"/>
    <col min="2048" max="2048" width="6.5703125" style="39" customWidth="1"/>
    <col min="2049" max="2049" width="5.85546875" style="39" customWidth="1"/>
    <col min="2050" max="2050" width="61.28515625" style="39" customWidth="1"/>
    <col min="2051" max="2051" width="9.85546875" style="39" customWidth="1"/>
    <col min="2052" max="2052" width="10.85546875" style="39" customWidth="1"/>
    <col min="2053" max="2053" width="4.42578125" style="39" customWidth="1"/>
    <col min="2054" max="2054" width="10.85546875" style="39" customWidth="1"/>
    <col min="2055" max="2055" width="4.7109375" style="39" customWidth="1"/>
    <col min="2056" max="2064" width="10.85546875" style="39" customWidth="1"/>
    <col min="2065" max="2303" width="9.140625" style="39"/>
    <col min="2304" max="2304" width="6.5703125" style="39" customWidth="1"/>
    <col min="2305" max="2305" width="5.85546875" style="39" customWidth="1"/>
    <col min="2306" max="2306" width="61.28515625" style="39" customWidth="1"/>
    <col min="2307" max="2307" width="9.85546875" style="39" customWidth="1"/>
    <col min="2308" max="2308" width="10.85546875" style="39" customWidth="1"/>
    <col min="2309" max="2309" width="4.42578125" style="39" customWidth="1"/>
    <col min="2310" max="2310" width="10.85546875" style="39" customWidth="1"/>
    <col min="2311" max="2311" width="4.7109375" style="39" customWidth="1"/>
    <col min="2312" max="2320" width="10.85546875" style="39" customWidth="1"/>
    <col min="2321" max="2559" width="9.140625" style="39"/>
    <col min="2560" max="2560" width="6.5703125" style="39" customWidth="1"/>
    <col min="2561" max="2561" width="5.85546875" style="39" customWidth="1"/>
    <col min="2562" max="2562" width="61.28515625" style="39" customWidth="1"/>
    <col min="2563" max="2563" width="9.85546875" style="39" customWidth="1"/>
    <col min="2564" max="2564" width="10.85546875" style="39" customWidth="1"/>
    <col min="2565" max="2565" width="4.42578125" style="39" customWidth="1"/>
    <col min="2566" max="2566" width="10.85546875" style="39" customWidth="1"/>
    <col min="2567" max="2567" width="4.7109375" style="39" customWidth="1"/>
    <col min="2568" max="2576" width="10.85546875" style="39" customWidth="1"/>
    <col min="2577" max="2815" width="9.140625" style="39"/>
    <col min="2816" max="2816" width="6.5703125" style="39" customWidth="1"/>
    <col min="2817" max="2817" width="5.85546875" style="39" customWidth="1"/>
    <col min="2818" max="2818" width="61.28515625" style="39" customWidth="1"/>
    <col min="2819" max="2819" width="9.85546875" style="39" customWidth="1"/>
    <col min="2820" max="2820" width="10.85546875" style="39" customWidth="1"/>
    <col min="2821" max="2821" width="4.42578125" style="39" customWidth="1"/>
    <col min="2822" max="2822" width="10.85546875" style="39" customWidth="1"/>
    <col min="2823" max="2823" width="4.7109375" style="39" customWidth="1"/>
    <col min="2824" max="2832" width="10.85546875" style="39" customWidth="1"/>
    <col min="2833" max="3071" width="9.140625" style="39"/>
    <col min="3072" max="3072" width="6.5703125" style="39" customWidth="1"/>
    <col min="3073" max="3073" width="5.85546875" style="39" customWidth="1"/>
    <col min="3074" max="3074" width="61.28515625" style="39" customWidth="1"/>
    <col min="3075" max="3075" width="9.85546875" style="39" customWidth="1"/>
    <col min="3076" max="3076" width="10.85546875" style="39" customWidth="1"/>
    <col min="3077" max="3077" width="4.42578125" style="39" customWidth="1"/>
    <col min="3078" max="3078" width="10.85546875" style="39" customWidth="1"/>
    <col min="3079" max="3079" width="4.7109375" style="39" customWidth="1"/>
    <col min="3080" max="3088" width="10.85546875" style="39" customWidth="1"/>
    <col min="3089" max="3327" width="9.140625" style="39"/>
    <col min="3328" max="3328" width="6.5703125" style="39" customWidth="1"/>
    <col min="3329" max="3329" width="5.85546875" style="39" customWidth="1"/>
    <col min="3330" max="3330" width="61.28515625" style="39" customWidth="1"/>
    <col min="3331" max="3331" width="9.85546875" style="39" customWidth="1"/>
    <col min="3332" max="3332" width="10.85546875" style="39" customWidth="1"/>
    <col min="3333" max="3333" width="4.42578125" style="39" customWidth="1"/>
    <col min="3334" max="3334" width="10.85546875" style="39" customWidth="1"/>
    <col min="3335" max="3335" width="4.7109375" style="39" customWidth="1"/>
    <col min="3336" max="3344" width="10.85546875" style="39" customWidth="1"/>
    <col min="3345" max="3583" width="9.140625" style="39"/>
    <col min="3584" max="3584" width="6.5703125" style="39" customWidth="1"/>
    <col min="3585" max="3585" width="5.85546875" style="39" customWidth="1"/>
    <col min="3586" max="3586" width="61.28515625" style="39" customWidth="1"/>
    <col min="3587" max="3587" width="9.85546875" style="39" customWidth="1"/>
    <col min="3588" max="3588" width="10.85546875" style="39" customWidth="1"/>
    <col min="3589" max="3589" width="4.42578125" style="39" customWidth="1"/>
    <col min="3590" max="3590" width="10.85546875" style="39" customWidth="1"/>
    <col min="3591" max="3591" width="4.7109375" style="39" customWidth="1"/>
    <col min="3592" max="3600" width="10.85546875" style="39" customWidth="1"/>
    <col min="3601" max="3839" width="9.140625" style="39"/>
    <col min="3840" max="3840" width="6.5703125" style="39" customWidth="1"/>
    <col min="3841" max="3841" width="5.85546875" style="39" customWidth="1"/>
    <col min="3842" max="3842" width="61.28515625" style="39" customWidth="1"/>
    <col min="3843" max="3843" width="9.85546875" style="39" customWidth="1"/>
    <col min="3844" max="3844" width="10.85546875" style="39" customWidth="1"/>
    <col min="3845" max="3845" width="4.42578125" style="39" customWidth="1"/>
    <col min="3846" max="3846" width="10.85546875" style="39" customWidth="1"/>
    <col min="3847" max="3847" width="4.7109375" style="39" customWidth="1"/>
    <col min="3848" max="3856" width="10.85546875" style="39" customWidth="1"/>
    <col min="3857" max="4095" width="9.140625" style="39"/>
    <col min="4096" max="4096" width="6.5703125" style="39" customWidth="1"/>
    <col min="4097" max="4097" width="5.85546875" style="39" customWidth="1"/>
    <col min="4098" max="4098" width="61.28515625" style="39" customWidth="1"/>
    <col min="4099" max="4099" width="9.85546875" style="39" customWidth="1"/>
    <col min="4100" max="4100" width="10.85546875" style="39" customWidth="1"/>
    <col min="4101" max="4101" width="4.42578125" style="39" customWidth="1"/>
    <col min="4102" max="4102" width="10.85546875" style="39" customWidth="1"/>
    <col min="4103" max="4103" width="4.7109375" style="39" customWidth="1"/>
    <col min="4104" max="4112" width="10.85546875" style="39" customWidth="1"/>
    <col min="4113" max="4351" width="9.140625" style="39"/>
    <col min="4352" max="4352" width="6.5703125" style="39" customWidth="1"/>
    <col min="4353" max="4353" width="5.85546875" style="39" customWidth="1"/>
    <col min="4354" max="4354" width="61.28515625" style="39" customWidth="1"/>
    <col min="4355" max="4355" width="9.85546875" style="39" customWidth="1"/>
    <col min="4356" max="4356" width="10.85546875" style="39" customWidth="1"/>
    <col min="4357" max="4357" width="4.42578125" style="39" customWidth="1"/>
    <col min="4358" max="4358" width="10.85546875" style="39" customWidth="1"/>
    <col min="4359" max="4359" width="4.7109375" style="39" customWidth="1"/>
    <col min="4360" max="4368" width="10.85546875" style="39" customWidth="1"/>
    <col min="4369" max="4607" width="9.140625" style="39"/>
    <col min="4608" max="4608" width="6.5703125" style="39" customWidth="1"/>
    <col min="4609" max="4609" width="5.85546875" style="39" customWidth="1"/>
    <col min="4610" max="4610" width="61.28515625" style="39" customWidth="1"/>
    <col min="4611" max="4611" width="9.85546875" style="39" customWidth="1"/>
    <col min="4612" max="4612" width="10.85546875" style="39" customWidth="1"/>
    <col min="4613" max="4613" width="4.42578125" style="39" customWidth="1"/>
    <col min="4614" max="4614" width="10.85546875" style="39" customWidth="1"/>
    <col min="4615" max="4615" width="4.7109375" style="39" customWidth="1"/>
    <col min="4616" max="4624" width="10.85546875" style="39" customWidth="1"/>
    <col min="4625" max="4863" width="9.140625" style="39"/>
    <col min="4864" max="4864" width="6.5703125" style="39" customWidth="1"/>
    <col min="4865" max="4865" width="5.85546875" style="39" customWidth="1"/>
    <col min="4866" max="4866" width="61.28515625" style="39" customWidth="1"/>
    <col min="4867" max="4867" width="9.85546875" style="39" customWidth="1"/>
    <col min="4868" max="4868" width="10.85546875" style="39" customWidth="1"/>
    <col min="4869" max="4869" width="4.42578125" style="39" customWidth="1"/>
    <col min="4870" max="4870" width="10.85546875" style="39" customWidth="1"/>
    <col min="4871" max="4871" width="4.7109375" style="39" customWidth="1"/>
    <col min="4872" max="4880" width="10.85546875" style="39" customWidth="1"/>
    <col min="4881" max="5119" width="9.140625" style="39"/>
    <col min="5120" max="5120" width="6.5703125" style="39" customWidth="1"/>
    <col min="5121" max="5121" width="5.85546875" style="39" customWidth="1"/>
    <col min="5122" max="5122" width="61.28515625" style="39" customWidth="1"/>
    <col min="5123" max="5123" width="9.85546875" style="39" customWidth="1"/>
    <col min="5124" max="5124" width="10.85546875" style="39" customWidth="1"/>
    <col min="5125" max="5125" width="4.42578125" style="39" customWidth="1"/>
    <col min="5126" max="5126" width="10.85546875" style="39" customWidth="1"/>
    <col min="5127" max="5127" width="4.7109375" style="39" customWidth="1"/>
    <col min="5128" max="5136" width="10.85546875" style="39" customWidth="1"/>
    <col min="5137" max="5375" width="9.140625" style="39"/>
    <col min="5376" max="5376" width="6.5703125" style="39" customWidth="1"/>
    <col min="5377" max="5377" width="5.85546875" style="39" customWidth="1"/>
    <col min="5378" max="5378" width="61.28515625" style="39" customWidth="1"/>
    <col min="5379" max="5379" width="9.85546875" style="39" customWidth="1"/>
    <col min="5380" max="5380" width="10.85546875" style="39" customWidth="1"/>
    <col min="5381" max="5381" width="4.42578125" style="39" customWidth="1"/>
    <col min="5382" max="5382" width="10.85546875" style="39" customWidth="1"/>
    <col min="5383" max="5383" width="4.7109375" style="39" customWidth="1"/>
    <col min="5384" max="5392" width="10.85546875" style="39" customWidth="1"/>
    <col min="5393" max="5631" width="9.140625" style="39"/>
    <col min="5632" max="5632" width="6.5703125" style="39" customWidth="1"/>
    <col min="5633" max="5633" width="5.85546875" style="39" customWidth="1"/>
    <col min="5634" max="5634" width="61.28515625" style="39" customWidth="1"/>
    <col min="5635" max="5635" width="9.85546875" style="39" customWidth="1"/>
    <col min="5636" max="5636" width="10.85546875" style="39" customWidth="1"/>
    <col min="5637" max="5637" width="4.42578125" style="39" customWidth="1"/>
    <col min="5638" max="5638" width="10.85546875" style="39" customWidth="1"/>
    <col min="5639" max="5639" width="4.7109375" style="39" customWidth="1"/>
    <col min="5640" max="5648" width="10.85546875" style="39" customWidth="1"/>
    <col min="5649" max="5887" width="9.140625" style="39"/>
    <col min="5888" max="5888" width="6.5703125" style="39" customWidth="1"/>
    <col min="5889" max="5889" width="5.85546875" style="39" customWidth="1"/>
    <col min="5890" max="5890" width="61.28515625" style="39" customWidth="1"/>
    <col min="5891" max="5891" width="9.85546875" style="39" customWidth="1"/>
    <col min="5892" max="5892" width="10.85546875" style="39" customWidth="1"/>
    <col min="5893" max="5893" width="4.42578125" style="39" customWidth="1"/>
    <col min="5894" max="5894" width="10.85546875" style="39" customWidth="1"/>
    <col min="5895" max="5895" width="4.7109375" style="39" customWidth="1"/>
    <col min="5896" max="5904" width="10.85546875" style="39" customWidth="1"/>
    <col min="5905" max="6143" width="9.140625" style="39"/>
    <col min="6144" max="6144" width="6.5703125" style="39" customWidth="1"/>
    <col min="6145" max="6145" width="5.85546875" style="39" customWidth="1"/>
    <col min="6146" max="6146" width="61.28515625" style="39" customWidth="1"/>
    <col min="6147" max="6147" width="9.85546875" style="39" customWidth="1"/>
    <col min="6148" max="6148" width="10.85546875" style="39" customWidth="1"/>
    <col min="6149" max="6149" width="4.42578125" style="39" customWidth="1"/>
    <col min="6150" max="6150" width="10.85546875" style="39" customWidth="1"/>
    <col min="6151" max="6151" width="4.7109375" style="39" customWidth="1"/>
    <col min="6152" max="6160" width="10.85546875" style="39" customWidth="1"/>
    <col min="6161" max="6399" width="9.140625" style="39"/>
    <col min="6400" max="6400" width="6.5703125" style="39" customWidth="1"/>
    <col min="6401" max="6401" width="5.85546875" style="39" customWidth="1"/>
    <col min="6402" max="6402" width="61.28515625" style="39" customWidth="1"/>
    <col min="6403" max="6403" width="9.85546875" style="39" customWidth="1"/>
    <col min="6404" max="6404" width="10.85546875" style="39" customWidth="1"/>
    <col min="6405" max="6405" width="4.42578125" style="39" customWidth="1"/>
    <col min="6406" max="6406" width="10.85546875" style="39" customWidth="1"/>
    <col min="6407" max="6407" width="4.7109375" style="39" customWidth="1"/>
    <col min="6408" max="6416" width="10.85546875" style="39" customWidth="1"/>
    <col min="6417" max="6655" width="9.140625" style="39"/>
    <col min="6656" max="6656" width="6.5703125" style="39" customWidth="1"/>
    <col min="6657" max="6657" width="5.85546875" style="39" customWidth="1"/>
    <col min="6658" max="6658" width="61.28515625" style="39" customWidth="1"/>
    <col min="6659" max="6659" width="9.85546875" style="39" customWidth="1"/>
    <col min="6660" max="6660" width="10.85546875" style="39" customWidth="1"/>
    <col min="6661" max="6661" width="4.42578125" style="39" customWidth="1"/>
    <col min="6662" max="6662" width="10.85546875" style="39" customWidth="1"/>
    <col min="6663" max="6663" width="4.7109375" style="39" customWidth="1"/>
    <col min="6664" max="6672" width="10.85546875" style="39" customWidth="1"/>
    <col min="6673" max="6911" width="9.140625" style="39"/>
    <col min="6912" max="6912" width="6.5703125" style="39" customWidth="1"/>
    <col min="6913" max="6913" width="5.85546875" style="39" customWidth="1"/>
    <col min="6914" max="6914" width="61.28515625" style="39" customWidth="1"/>
    <col min="6915" max="6915" width="9.85546875" style="39" customWidth="1"/>
    <col min="6916" max="6916" width="10.85546875" style="39" customWidth="1"/>
    <col min="6917" max="6917" width="4.42578125" style="39" customWidth="1"/>
    <col min="6918" max="6918" width="10.85546875" style="39" customWidth="1"/>
    <col min="6919" max="6919" width="4.7109375" style="39" customWidth="1"/>
    <col min="6920" max="6928" width="10.85546875" style="39" customWidth="1"/>
    <col min="6929" max="7167" width="9.140625" style="39"/>
    <col min="7168" max="7168" width="6.5703125" style="39" customWidth="1"/>
    <col min="7169" max="7169" width="5.85546875" style="39" customWidth="1"/>
    <col min="7170" max="7170" width="61.28515625" style="39" customWidth="1"/>
    <col min="7171" max="7171" width="9.85546875" style="39" customWidth="1"/>
    <col min="7172" max="7172" width="10.85546875" style="39" customWidth="1"/>
    <col min="7173" max="7173" width="4.42578125" style="39" customWidth="1"/>
    <col min="7174" max="7174" width="10.85546875" style="39" customWidth="1"/>
    <col min="7175" max="7175" width="4.7109375" style="39" customWidth="1"/>
    <col min="7176" max="7184" width="10.85546875" style="39" customWidth="1"/>
    <col min="7185" max="7423" width="9.140625" style="39"/>
    <col min="7424" max="7424" width="6.5703125" style="39" customWidth="1"/>
    <col min="7425" max="7425" width="5.85546875" style="39" customWidth="1"/>
    <col min="7426" max="7426" width="61.28515625" style="39" customWidth="1"/>
    <col min="7427" max="7427" width="9.85546875" style="39" customWidth="1"/>
    <col min="7428" max="7428" width="10.85546875" style="39" customWidth="1"/>
    <col min="7429" max="7429" width="4.42578125" style="39" customWidth="1"/>
    <col min="7430" max="7430" width="10.85546875" style="39" customWidth="1"/>
    <col min="7431" max="7431" width="4.7109375" style="39" customWidth="1"/>
    <col min="7432" max="7440" width="10.85546875" style="39" customWidth="1"/>
    <col min="7441" max="7679" width="9.140625" style="39"/>
    <col min="7680" max="7680" width="6.5703125" style="39" customWidth="1"/>
    <col min="7681" max="7681" width="5.85546875" style="39" customWidth="1"/>
    <col min="7682" max="7682" width="61.28515625" style="39" customWidth="1"/>
    <col min="7683" max="7683" width="9.85546875" style="39" customWidth="1"/>
    <col min="7684" max="7684" width="10.85546875" style="39" customWidth="1"/>
    <col min="7685" max="7685" width="4.42578125" style="39" customWidth="1"/>
    <col min="7686" max="7686" width="10.85546875" style="39" customWidth="1"/>
    <col min="7687" max="7687" width="4.7109375" style="39" customWidth="1"/>
    <col min="7688" max="7696" width="10.85546875" style="39" customWidth="1"/>
    <col min="7697" max="7935" width="9.140625" style="39"/>
    <col min="7936" max="7936" width="6.5703125" style="39" customWidth="1"/>
    <col min="7937" max="7937" width="5.85546875" style="39" customWidth="1"/>
    <col min="7938" max="7938" width="61.28515625" style="39" customWidth="1"/>
    <col min="7939" max="7939" width="9.85546875" style="39" customWidth="1"/>
    <col min="7940" max="7940" width="10.85546875" style="39" customWidth="1"/>
    <col min="7941" max="7941" width="4.42578125" style="39" customWidth="1"/>
    <col min="7942" max="7942" width="10.85546875" style="39" customWidth="1"/>
    <col min="7943" max="7943" width="4.7109375" style="39" customWidth="1"/>
    <col min="7944" max="7952" width="10.85546875" style="39" customWidth="1"/>
    <col min="7953" max="8191" width="9.140625" style="39"/>
    <col min="8192" max="8192" width="6.5703125" style="39" customWidth="1"/>
    <col min="8193" max="8193" width="5.85546875" style="39" customWidth="1"/>
    <col min="8194" max="8194" width="61.28515625" style="39" customWidth="1"/>
    <col min="8195" max="8195" width="9.85546875" style="39" customWidth="1"/>
    <col min="8196" max="8196" width="10.85546875" style="39" customWidth="1"/>
    <col min="8197" max="8197" width="4.42578125" style="39" customWidth="1"/>
    <col min="8198" max="8198" width="10.85546875" style="39" customWidth="1"/>
    <col min="8199" max="8199" width="4.7109375" style="39" customWidth="1"/>
    <col min="8200" max="8208" width="10.85546875" style="39" customWidth="1"/>
    <col min="8209" max="8447" width="9.140625" style="39"/>
    <col min="8448" max="8448" width="6.5703125" style="39" customWidth="1"/>
    <col min="8449" max="8449" width="5.85546875" style="39" customWidth="1"/>
    <col min="8450" max="8450" width="61.28515625" style="39" customWidth="1"/>
    <col min="8451" max="8451" width="9.85546875" style="39" customWidth="1"/>
    <col min="8452" max="8452" width="10.85546875" style="39" customWidth="1"/>
    <col min="8453" max="8453" width="4.42578125" style="39" customWidth="1"/>
    <col min="8454" max="8454" width="10.85546875" style="39" customWidth="1"/>
    <col min="8455" max="8455" width="4.7109375" style="39" customWidth="1"/>
    <col min="8456" max="8464" width="10.85546875" style="39" customWidth="1"/>
    <col min="8465" max="8703" width="9.140625" style="39"/>
    <col min="8704" max="8704" width="6.5703125" style="39" customWidth="1"/>
    <col min="8705" max="8705" width="5.85546875" style="39" customWidth="1"/>
    <col min="8706" max="8706" width="61.28515625" style="39" customWidth="1"/>
    <col min="8707" max="8707" width="9.85546875" style="39" customWidth="1"/>
    <col min="8708" max="8708" width="10.85546875" style="39" customWidth="1"/>
    <col min="8709" max="8709" width="4.42578125" style="39" customWidth="1"/>
    <col min="8710" max="8710" width="10.85546875" style="39" customWidth="1"/>
    <col min="8711" max="8711" width="4.7109375" style="39" customWidth="1"/>
    <col min="8712" max="8720" width="10.85546875" style="39" customWidth="1"/>
    <col min="8721" max="8959" width="9.140625" style="39"/>
    <col min="8960" max="8960" width="6.5703125" style="39" customWidth="1"/>
    <col min="8961" max="8961" width="5.85546875" style="39" customWidth="1"/>
    <col min="8962" max="8962" width="61.28515625" style="39" customWidth="1"/>
    <col min="8963" max="8963" width="9.85546875" style="39" customWidth="1"/>
    <col min="8964" max="8964" width="10.85546875" style="39" customWidth="1"/>
    <col min="8965" max="8965" width="4.42578125" style="39" customWidth="1"/>
    <col min="8966" max="8966" width="10.85546875" style="39" customWidth="1"/>
    <col min="8967" max="8967" width="4.7109375" style="39" customWidth="1"/>
    <col min="8968" max="8976" width="10.85546875" style="39" customWidth="1"/>
    <col min="8977" max="9215" width="9.140625" style="39"/>
    <col min="9216" max="9216" width="6.5703125" style="39" customWidth="1"/>
    <col min="9217" max="9217" width="5.85546875" style="39" customWidth="1"/>
    <col min="9218" max="9218" width="61.28515625" style="39" customWidth="1"/>
    <col min="9219" max="9219" width="9.85546875" style="39" customWidth="1"/>
    <col min="9220" max="9220" width="10.85546875" style="39" customWidth="1"/>
    <col min="9221" max="9221" width="4.42578125" style="39" customWidth="1"/>
    <col min="9222" max="9222" width="10.85546875" style="39" customWidth="1"/>
    <col min="9223" max="9223" width="4.7109375" style="39" customWidth="1"/>
    <col min="9224" max="9232" width="10.85546875" style="39" customWidth="1"/>
    <col min="9233" max="9471" width="9.140625" style="39"/>
    <col min="9472" max="9472" width="6.5703125" style="39" customWidth="1"/>
    <col min="9473" max="9473" width="5.85546875" style="39" customWidth="1"/>
    <col min="9474" max="9474" width="61.28515625" style="39" customWidth="1"/>
    <col min="9475" max="9475" width="9.85546875" style="39" customWidth="1"/>
    <col min="9476" max="9476" width="10.85546875" style="39" customWidth="1"/>
    <col min="9477" max="9477" width="4.42578125" style="39" customWidth="1"/>
    <col min="9478" max="9478" width="10.85546875" style="39" customWidth="1"/>
    <col min="9479" max="9479" width="4.7109375" style="39" customWidth="1"/>
    <col min="9480" max="9488" width="10.85546875" style="39" customWidth="1"/>
    <col min="9489" max="9727" width="9.140625" style="39"/>
    <col min="9728" max="9728" width="6.5703125" style="39" customWidth="1"/>
    <col min="9729" max="9729" width="5.85546875" style="39" customWidth="1"/>
    <col min="9730" max="9730" width="61.28515625" style="39" customWidth="1"/>
    <col min="9731" max="9731" width="9.85546875" style="39" customWidth="1"/>
    <col min="9732" max="9732" width="10.85546875" style="39" customWidth="1"/>
    <col min="9733" max="9733" width="4.42578125" style="39" customWidth="1"/>
    <col min="9734" max="9734" width="10.85546875" style="39" customWidth="1"/>
    <col min="9735" max="9735" width="4.7109375" style="39" customWidth="1"/>
    <col min="9736" max="9744" width="10.85546875" style="39" customWidth="1"/>
    <col min="9745" max="9983" width="9.140625" style="39"/>
    <col min="9984" max="9984" width="6.5703125" style="39" customWidth="1"/>
    <col min="9985" max="9985" width="5.85546875" style="39" customWidth="1"/>
    <col min="9986" max="9986" width="61.28515625" style="39" customWidth="1"/>
    <col min="9987" max="9987" width="9.85546875" style="39" customWidth="1"/>
    <col min="9988" max="9988" width="10.85546875" style="39" customWidth="1"/>
    <col min="9989" max="9989" width="4.42578125" style="39" customWidth="1"/>
    <col min="9990" max="9990" width="10.85546875" style="39" customWidth="1"/>
    <col min="9991" max="9991" width="4.7109375" style="39" customWidth="1"/>
    <col min="9992" max="10000" width="10.85546875" style="39" customWidth="1"/>
    <col min="10001" max="10239" width="9.140625" style="39"/>
    <col min="10240" max="10240" width="6.5703125" style="39" customWidth="1"/>
    <col min="10241" max="10241" width="5.85546875" style="39" customWidth="1"/>
    <col min="10242" max="10242" width="61.28515625" style="39" customWidth="1"/>
    <col min="10243" max="10243" width="9.85546875" style="39" customWidth="1"/>
    <col min="10244" max="10244" width="10.85546875" style="39" customWidth="1"/>
    <col min="10245" max="10245" width="4.42578125" style="39" customWidth="1"/>
    <col min="10246" max="10246" width="10.85546875" style="39" customWidth="1"/>
    <col min="10247" max="10247" width="4.7109375" style="39" customWidth="1"/>
    <col min="10248" max="10256" width="10.85546875" style="39" customWidth="1"/>
    <col min="10257" max="10495" width="9.140625" style="39"/>
    <col min="10496" max="10496" width="6.5703125" style="39" customWidth="1"/>
    <col min="10497" max="10497" width="5.85546875" style="39" customWidth="1"/>
    <col min="10498" max="10498" width="61.28515625" style="39" customWidth="1"/>
    <col min="10499" max="10499" width="9.85546875" style="39" customWidth="1"/>
    <col min="10500" max="10500" width="10.85546875" style="39" customWidth="1"/>
    <col min="10501" max="10501" width="4.42578125" style="39" customWidth="1"/>
    <col min="10502" max="10502" width="10.85546875" style="39" customWidth="1"/>
    <col min="10503" max="10503" width="4.7109375" style="39" customWidth="1"/>
    <col min="10504" max="10512" width="10.85546875" style="39" customWidth="1"/>
    <col min="10513" max="10751" width="9.140625" style="39"/>
    <col min="10752" max="10752" width="6.5703125" style="39" customWidth="1"/>
    <col min="10753" max="10753" width="5.85546875" style="39" customWidth="1"/>
    <col min="10754" max="10754" width="61.28515625" style="39" customWidth="1"/>
    <col min="10755" max="10755" width="9.85546875" style="39" customWidth="1"/>
    <col min="10756" max="10756" width="10.85546875" style="39" customWidth="1"/>
    <col min="10757" max="10757" width="4.42578125" style="39" customWidth="1"/>
    <col min="10758" max="10758" width="10.85546875" style="39" customWidth="1"/>
    <col min="10759" max="10759" width="4.7109375" style="39" customWidth="1"/>
    <col min="10760" max="10768" width="10.85546875" style="39" customWidth="1"/>
    <col min="10769" max="11007" width="9.140625" style="39"/>
    <col min="11008" max="11008" width="6.5703125" style="39" customWidth="1"/>
    <col min="11009" max="11009" width="5.85546875" style="39" customWidth="1"/>
    <col min="11010" max="11010" width="61.28515625" style="39" customWidth="1"/>
    <col min="11011" max="11011" width="9.85546875" style="39" customWidth="1"/>
    <col min="11012" max="11012" width="10.85546875" style="39" customWidth="1"/>
    <col min="11013" max="11013" width="4.42578125" style="39" customWidth="1"/>
    <col min="11014" max="11014" width="10.85546875" style="39" customWidth="1"/>
    <col min="11015" max="11015" width="4.7109375" style="39" customWidth="1"/>
    <col min="11016" max="11024" width="10.85546875" style="39" customWidth="1"/>
    <col min="11025" max="11263" width="9.140625" style="39"/>
    <col min="11264" max="11264" width="6.5703125" style="39" customWidth="1"/>
    <col min="11265" max="11265" width="5.85546875" style="39" customWidth="1"/>
    <col min="11266" max="11266" width="61.28515625" style="39" customWidth="1"/>
    <col min="11267" max="11267" width="9.85546875" style="39" customWidth="1"/>
    <col min="11268" max="11268" width="10.85546875" style="39" customWidth="1"/>
    <col min="11269" max="11269" width="4.42578125" style="39" customWidth="1"/>
    <col min="11270" max="11270" width="10.85546875" style="39" customWidth="1"/>
    <col min="11271" max="11271" width="4.7109375" style="39" customWidth="1"/>
    <col min="11272" max="11280" width="10.85546875" style="39" customWidth="1"/>
    <col min="11281" max="11519" width="9.140625" style="39"/>
    <col min="11520" max="11520" width="6.5703125" style="39" customWidth="1"/>
    <col min="11521" max="11521" width="5.85546875" style="39" customWidth="1"/>
    <col min="11522" max="11522" width="61.28515625" style="39" customWidth="1"/>
    <col min="11523" max="11523" width="9.85546875" style="39" customWidth="1"/>
    <col min="11524" max="11524" width="10.85546875" style="39" customWidth="1"/>
    <col min="11525" max="11525" width="4.42578125" style="39" customWidth="1"/>
    <col min="11526" max="11526" width="10.85546875" style="39" customWidth="1"/>
    <col min="11527" max="11527" width="4.7109375" style="39" customWidth="1"/>
    <col min="11528" max="11536" width="10.85546875" style="39" customWidth="1"/>
    <col min="11537" max="11775" width="9.140625" style="39"/>
    <col min="11776" max="11776" width="6.5703125" style="39" customWidth="1"/>
    <col min="11777" max="11777" width="5.85546875" style="39" customWidth="1"/>
    <col min="11778" max="11778" width="61.28515625" style="39" customWidth="1"/>
    <col min="11779" max="11779" width="9.85546875" style="39" customWidth="1"/>
    <col min="11780" max="11780" width="10.85546875" style="39" customWidth="1"/>
    <col min="11781" max="11781" width="4.42578125" style="39" customWidth="1"/>
    <col min="11782" max="11782" width="10.85546875" style="39" customWidth="1"/>
    <col min="11783" max="11783" width="4.7109375" style="39" customWidth="1"/>
    <col min="11784" max="11792" width="10.85546875" style="39" customWidth="1"/>
    <col min="11793" max="12031" width="9.140625" style="39"/>
    <col min="12032" max="12032" width="6.5703125" style="39" customWidth="1"/>
    <col min="12033" max="12033" width="5.85546875" style="39" customWidth="1"/>
    <col min="12034" max="12034" width="61.28515625" style="39" customWidth="1"/>
    <col min="12035" max="12035" width="9.85546875" style="39" customWidth="1"/>
    <col min="12036" max="12036" width="10.85546875" style="39" customWidth="1"/>
    <col min="12037" max="12037" width="4.42578125" style="39" customWidth="1"/>
    <col min="12038" max="12038" width="10.85546875" style="39" customWidth="1"/>
    <col min="12039" max="12039" width="4.7109375" style="39" customWidth="1"/>
    <col min="12040" max="12048" width="10.85546875" style="39" customWidth="1"/>
    <col min="12049" max="12287" width="9.140625" style="39"/>
    <col min="12288" max="12288" width="6.5703125" style="39" customWidth="1"/>
    <col min="12289" max="12289" width="5.85546875" style="39" customWidth="1"/>
    <col min="12290" max="12290" width="61.28515625" style="39" customWidth="1"/>
    <col min="12291" max="12291" width="9.85546875" style="39" customWidth="1"/>
    <col min="12292" max="12292" width="10.85546875" style="39" customWidth="1"/>
    <col min="12293" max="12293" width="4.42578125" style="39" customWidth="1"/>
    <col min="12294" max="12294" width="10.85546875" style="39" customWidth="1"/>
    <col min="12295" max="12295" width="4.7109375" style="39" customWidth="1"/>
    <col min="12296" max="12304" width="10.85546875" style="39" customWidth="1"/>
    <col min="12305" max="12543" width="9.140625" style="39"/>
    <col min="12544" max="12544" width="6.5703125" style="39" customWidth="1"/>
    <col min="12545" max="12545" width="5.85546875" style="39" customWidth="1"/>
    <col min="12546" max="12546" width="61.28515625" style="39" customWidth="1"/>
    <col min="12547" max="12547" width="9.85546875" style="39" customWidth="1"/>
    <col min="12548" max="12548" width="10.85546875" style="39" customWidth="1"/>
    <col min="12549" max="12549" width="4.42578125" style="39" customWidth="1"/>
    <col min="12550" max="12550" width="10.85546875" style="39" customWidth="1"/>
    <col min="12551" max="12551" width="4.7109375" style="39" customWidth="1"/>
    <col min="12552" max="12560" width="10.85546875" style="39" customWidth="1"/>
    <col min="12561" max="12799" width="9.140625" style="39"/>
    <col min="12800" max="12800" width="6.5703125" style="39" customWidth="1"/>
    <col min="12801" max="12801" width="5.85546875" style="39" customWidth="1"/>
    <col min="12802" max="12802" width="61.28515625" style="39" customWidth="1"/>
    <col min="12803" max="12803" width="9.85546875" style="39" customWidth="1"/>
    <col min="12804" max="12804" width="10.85546875" style="39" customWidth="1"/>
    <col min="12805" max="12805" width="4.42578125" style="39" customWidth="1"/>
    <col min="12806" max="12806" width="10.85546875" style="39" customWidth="1"/>
    <col min="12807" max="12807" width="4.7109375" style="39" customWidth="1"/>
    <col min="12808" max="12816" width="10.85546875" style="39" customWidth="1"/>
    <col min="12817" max="13055" width="9.140625" style="39"/>
    <col min="13056" max="13056" width="6.5703125" style="39" customWidth="1"/>
    <col min="13057" max="13057" width="5.85546875" style="39" customWidth="1"/>
    <col min="13058" max="13058" width="61.28515625" style="39" customWidth="1"/>
    <col min="13059" max="13059" width="9.85546875" style="39" customWidth="1"/>
    <col min="13060" max="13060" width="10.85546875" style="39" customWidth="1"/>
    <col min="13061" max="13061" width="4.42578125" style="39" customWidth="1"/>
    <col min="13062" max="13062" width="10.85546875" style="39" customWidth="1"/>
    <col min="13063" max="13063" width="4.7109375" style="39" customWidth="1"/>
    <col min="13064" max="13072" width="10.85546875" style="39" customWidth="1"/>
    <col min="13073" max="13311" width="9.140625" style="39"/>
    <col min="13312" max="13312" width="6.5703125" style="39" customWidth="1"/>
    <col min="13313" max="13313" width="5.85546875" style="39" customWidth="1"/>
    <col min="13314" max="13314" width="61.28515625" style="39" customWidth="1"/>
    <col min="13315" max="13315" width="9.85546875" style="39" customWidth="1"/>
    <col min="13316" max="13316" width="10.85546875" style="39" customWidth="1"/>
    <col min="13317" max="13317" width="4.42578125" style="39" customWidth="1"/>
    <col min="13318" max="13318" width="10.85546875" style="39" customWidth="1"/>
    <col min="13319" max="13319" width="4.7109375" style="39" customWidth="1"/>
    <col min="13320" max="13328" width="10.85546875" style="39" customWidth="1"/>
    <col min="13329" max="13567" width="9.140625" style="39"/>
    <col min="13568" max="13568" width="6.5703125" style="39" customWidth="1"/>
    <col min="13569" max="13569" width="5.85546875" style="39" customWidth="1"/>
    <col min="13570" max="13570" width="61.28515625" style="39" customWidth="1"/>
    <col min="13571" max="13571" width="9.85546875" style="39" customWidth="1"/>
    <col min="13572" max="13572" width="10.85546875" style="39" customWidth="1"/>
    <col min="13573" max="13573" width="4.42578125" style="39" customWidth="1"/>
    <col min="13574" max="13574" width="10.85546875" style="39" customWidth="1"/>
    <col min="13575" max="13575" width="4.7109375" style="39" customWidth="1"/>
    <col min="13576" max="13584" width="10.85546875" style="39" customWidth="1"/>
    <col min="13585" max="13823" width="9.140625" style="39"/>
    <col min="13824" max="13824" width="6.5703125" style="39" customWidth="1"/>
    <col min="13825" max="13825" width="5.85546875" style="39" customWidth="1"/>
    <col min="13826" max="13826" width="61.28515625" style="39" customWidth="1"/>
    <col min="13827" max="13827" width="9.85546875" style="39" customWidth="1"/>
    <col min="13828" max="13828" width="10.85546875" style="39" customWidth="1"/>
    <col min="13829" max="13829" width="4.42578125" style="39" customWidth="1"/>
    <col min="13830" max="13830" width="10.85546875" style="39" customWidth="1"/>
    <col min="13831" max="13831" width="4.7109375" style="39" customWidth="1"/>
    <col min="13832" max="13840" width="10.85546875" style="39" customWidth="1"/>
    <col min="13841" max="14079" width="9.140625" style="39"/>
    <col min="14080" max="14080" width="6.5703125" style="39" customWidth="1"/>
    <col min="14081" max="14081" width="5.85546875" style="39" customWidth="1"/>
    <col min="14082" max="14082" width="61.28515625" style="39" customWidth="1"/>
    <col min="14083" max="14083" width="9.85546875" style="39" customWidth="1"/>
    <col min="14084" max="14084" width="10.85546875" style="39" customWidth="1"/>
    <col min="14085" max="14085" width="4.42578125" style="39" customWidth="1"/>
    <col min="14086" max="14086" width="10.85546875" style="39" customWidth="1"/>
    <col min="14087" max="14087" width="4.7109375" style="39" customWidth="1"/>
    <col min="14088" max="14096" width="10.85546875" style="39" customWidth="1"/>
    <col min="14097" max="14335" width="9.140625" style="39"/>
    <col min="14336" max="14336" width="6.5703125" style="39" customWidth="1"/>
    <col min="14337" max="14337" width="5.85546875" style="39" customWidth="1"/>
    <col min="14338" max="14338" width="61.28515625" style="39" customWidth="1"/>
    <col min="14339" max="14339" width="9.85546875" style="39" customWidth="1"/>
    <col min="14340" max="14340" width="10.85546875" style="39" customWidth="1"/>
    <col min="14341" max="14341" width="4.42578125" style="39" customWidth="1"/>
    <col min="14342" max="14342" width="10.85546875" style="39" customWidth="1"/>
    <col min="14343" max="14343" width="4.7109375" style="39" customWidth="1"/>
    <col min="14344" max="14352" width="10.85546875" style="39" customWidth="1"/>
    <col min="14353" max="14591" width="9.140625" style="39"/>
    <col min="14592" max="14592" width="6.5703125" style="39" customWidth="1"/>
    <col min="14593" max="14593" width="5.85546875" style="39" customWidth="1"/>
    <col min="14594" max="14594" width="61.28515625" style="39" customWidth="1"/>
    <col min="14595" max="14595" width="9.85546875" style="39" customWidth="1"/>
    <col min="14596" max="14596" width="10.85546875" style="39" customWidth="1"/>
    <col min="14597" max="14597" width="4.42578125" style="39" customWidth="1"/>
    <col min="14598" max="14598" width="10.85546875" style="39" customWidth="1"/>
    <col min="14599" max="14599" width="4.7109375" style="39" customWidth="1"/>
    <col min="14600" max="14608" width="10.85546875" style="39" customWidth="1"/>
    <col min="14609" max="14847" width="9.140625" style="39"/>
    <col min="14848" max="14848" width="6.5703125" style="39" customWidth="1"/>
    <col min="14849" max="14849" width="5.85546875" style="39" customWidth="1"/>
    <col min="14850" max="14850" width="61.28515625" style="39" customWidth="1"/>
    <col min="14851" max="14851" width="9.85546875" style="39" customWidth="1"/>
    <col min="14852" max="14852" width="10.85546875" style="39" customWidth="1"/>
    <col min="14853" max="14853" width="4.42578125" style="39" customWidth="1"/>
    <col min="14854" max="14854" width="10.85546875" style="39" customWidth="1"/>
    <col min="14855" max="14855" width="4.7109375" style="39" customWidth="1"/>
    <col min="14856" max="14864" width="10.85546875" style="39" customWidth="1"/>
    <col min="14865" max="15103" width="9.140625" style="39"/>
    <col min="15104" max="15104" width="6.5703125" style="39" customWidth="1"/>
    <col min="15105" max="15105" width="5.85546875" style="39" customWidth="1"/>
    <col min="15106" max="15106" width="61.28515625" style="39" customWidth="1"/>
    <col min="15107" max="15107" width="9.85546875" style="39" customWidth="1"/>
    <col min="15108" max="15108" width="10.85546875" style="39" customWidth="1"/>
    <col min="15109" max="15109" width="4.42578125" style="39" customWidth="1"/>
    <col min="15110" max="15110" width="10.85546875" style="39" customWidth="1"/>
    <col min="15111" max="15111" width="4.7109375" style="39" customWidth="1"/>
    <col min="15112" max="15120" width="10.85546875" style="39" customWidth="1"/>
    <col min="15121" max="15359" width="9.140625" style="39"/>
    <col min="15360" max="15360" width="6.5703125" style="39" customWidth="1"/>
    <col min="15361" max="15361" width="5.85546875" style="39" customWidth="1"/>
    <col min="15362" max="15362" width="61.28515625" style="39" customWidth="1"/>
    <col min="15363" max="15363" width="9.85546875" style="39" customWidth="1"/>
    <col min="15364" max="15364" width="10.85546875" style="39" customWidth="1"/>
    <col min="15365" max="15365" width="4.42578125" style="39" customWidth="1"/>
    <col min="15366" max="15366" width="10.85546875" style="39" customWidth="1"/>
    <col min="15367" max="15367" width="4.7109375" style="39" customWidth="1"/>
    <col min="15368" max="15376" width="10.85546875" style="39" customWidth="1"/>
    <col min="15377" max="15615" width="9.140625" style="39"/>
    <col min="15616" max="15616" width="6.5703125" style="39" customWidth="1"/>
    <col min="15617" max="15617" width="5.85546875" style="39" customWidth="1"/>
    <col min="15618" max="15618" width="61.28515625" style="39" customWidth="1"/>
    <col min="15619" max="15619" width="9.85546875" style="39" customWidth="1"/>
    <col min="15620" max="15620" width="10.85546875" style="39" customWidth="1"/>
    <col min="15621" max="15621" width="4.42578125" style="39" customWidth="1"/>
    <col min="15622" max="15622" width="10.85546875" style="39" customWidth="1"/>
    <col min="15623" max="15623" width="4.7109375" style="39" customWidth="1"/>
    <col min="15624" max="15632" width="10.85546875" style="39" customWidth="1"/>
    <col min="15633" max="15871" width="9.140625" style="39"/>
    <col min="15872" max="15872" width="6.5703125" style="39" customWidth="1"/>
    <col min="15873" max="15873" width="5.85546875" style="39" customWidth="1"/>
    <col min="15874" max="15874" width="61.28515625" style="39" customWidth="1"/>
    <col min="15875" max="15875" width="9.85546875" style="39" customWidth="1"/>
    <col min="15876" max="15876" width="10.85546875" style="39" customWidth="1"/>
    <col min="15877" max="15877" width="4.42578125" style="39" customWidth="1"/>
    <col min="15878" max="15878" width="10.85546875" style="39" customWidth="1"/>
    <col min="15879" max="15879" width="4.7109375" style="39" customWidth="1"/>
    <col min="15880" max="15888" width="10.85546875" style="39" customWidth="1"/>
    <col min="15889" max="16127" width="9.140625" style="39"/>
    <col min="16128" max="16128" width="6.5703125" style="39" customWidth="1"/>
    <col min="16129" max="16129" width="5.85546875" style="39" customWidth="1"/>
    <col min="16130" max="16130" width="61.28515625" style="39" customWidth="1"/>
    <col min="16131" max="16131" width="9.85546875" style="39" customWidth="1"/>
    <col min="16132" max="16132" width="10.85546875" style="39" customWidth="1"/>
    <col min="16133" max="16133" width="4.42578125" style="39" customWidth="1"/>
    <col min="16134" max="16134" width="10.85546875" style="39" customWidth="1"/>
    <col min="16135" max="16135" width="4.7109375" style="39" customWidth="1"/>
    <col min="16136" max="16144" width="10.85546875" style="39" customWidth="1"/>
    <col min="16145" max="16384" width="9.140625" style="39"/>
  </cols>
  <sheetData>
    <row r="2" spans="1:16">
      <c r="B2" s="37" t="s">
        <v>1</v>
      </c>
      <c r="C2" s="37"/>
      <c r="D2" s="37"/>
      <c r="E2" s="37"/>
      <c r="F2" s="37"/>
      <c r="G2" s="37"/>
    </row>
    <row r="3" spans="1:16" ht="30" customHeight="1">
      <c r="B3" s="37" t="s">
        <v>67</v>
      </c>
      <c r="C3" s="37"/>
      <c r="D3" s="37"/>
      <c r="E3" s="37"/>
      <c r="F3" s="37"/>
      <c r="G3" s="37"/>
    </row>
    <row r="4" spans="1:16">
      <c r="B4" s="40"/>
    </row>
    <row r="5" spans="1:16" ht="120.75" customHeight="1">
      <c r="B5" s="43" t="s">
        <v>68</v>
      </c>
    </row>
    <row r="6" spans="1:16">
      <c r="B6" s="40"/>
    </row>
    <row r="7" spans="1:16" s="34" customFormat="1">
      <c r="A7" s="30"/>
      <c r="B7" s="44" t="s">
        <v>69</v>
      </c>
      <c r="C7" s="45" t="s">
        <v>4</v>
      </c>
      <c r="D7" s="67" t="s">
        <v>70</v>
      </c>
      <c r="E7" s="68"/>
      <c r="F7" s="46" t="s">
        <v>5</v>
      </c>
      <c r="G7" s="47"/>
      <c r="H7" s="33"/>
      <c r="I7" s="33"/>
      <c r="J7" s="33"/>
      <c r="K7" s="33"/>
      <c r="L7" s="33"/>
      <c r="M7" s="33"/>
      <c r="N7" s="33"/>
      <c r="O7" s="33"/>
      <c r="P7" s="33"/>
    </row>
    <row r="8" spans="1:16" s="34" customFormat="1">
      <c r="A8" s="30"/>
      <c r="B8" s="31"/>
      <c r="C8" s="32"/>
      <c r="D8" s="69"/>
      <c r="E8" s="70"/>
      <c r="F8" s="74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1:16" ht="57">
      <c r="A9" s="48" t="s">
        <v>16</v>
      </c>
      <c r="B9" s="43" t="s">
        <v>71</v>
      </c>
    </row>
    <row r="10" spans="1:16">
      <c r="B10" s="49" t="s">
        <v>72</v>
      </c>
      <c r="C10" s="50">
        <v>12</v>
      </c>
      <c r="D10" s="71"/>
      <c r="E10" s="72" t="s">
        <v>73</v>
      </c>
      <c r="F10" s="75">
        <f>C10*D10</f>
        <v>0</v>
      </c>
      <c r="G10" s="50" t="s">
        <v>74</v>
      </c>
    </row>
    <row r="11" spans="1:16">
      <c r="B11" s="40"/>
    </row>
    <row r="12" spans="1:16" ht="57">
      <c r="A12" s="48" t="s">
        <v>17</v>
      </c>
      <c r="B12" s="43" t="s">
        <v>75</v>
      </c>
    </row>
    <row r="13" spans="1:16">
      <c r="B13" s="49" t="s">
        <v>76</v>
      </c>
      <c r="C13" s="50">
        <v>31</v>
      </c>
      <c r="D13" s="71"/>
      <c r="E13" s="72" t="s">
        <v>73</v>
      </c>
      <c r="F13" s="75">
        <f>C13*D13</f>
        <v>0</v>
      </c>
      <c r="G13" s="50" t="s">
        <v>74</v>
      </c>
    </row>
    <row r="14" spans="1:16">
      <c r="B14" s="51"/>
    </row>
    <row r="15" spans="1:16" ht="72.75" customHeight="1">
      <c r="A15" s="48" t="s">
        <v>19</v>
      </c>
      <c r="B15" s="43" t="s">
        <v>77</v>
      </c>
    </row>
    <row r="16" spans="1:16">
      <c r="B16" s="49" t="s">
        <v>12</v>
      </c>
      <c r="C16" s="50">
        <v>1</v>
      </c>
      <c r="D16" s="71"/>
      <c r="E16" s="72" t="s">
        <v>73</v>
      </c>
      <c r="F16" s="75">
        <f>C16*D16</f>
        <v>0</v>
      </c>
      <c r="G16" s="50" t="s">
        <v>74</v>
      </c>
    </row>
    <row r="17" spans="1:17" s="38" customFormat="1">
      <c r="A17" s="36"/>
      <c r="B17" s="51"/>
      <c r="C17" s="41"/>
      <c r="D17" s="65"/>
      <c r="E17" s="66"/>
      <c r="F17" s="73"/>
      <c r="G17" s="42"/>
      <c r="Q17" s="39"/>
    </row>
    <row r="18" spans="1:17" s="38" customFormat="1" ht="74.25" customHeight="1">
      <c r="A18" s="48" t="s">
        <v>20</v>
      </c>
      <c r="B18" s="43" t="s">
        <v>78</v>
      </c>
      <c r="C18" s="41"/>
      <c r="D18" s="65"/>
      <c r="E18" s="66"/>
      <c r="F18" s="73"/>
      <c r="G18" s="42"/>
      <c r="Q18" s="39"/>
    </row>
    <row r="19" spans="1:17" s="38" customFormat="1">
      <c r="A19" s="36"/>
      <c r="B19" s="49" t="s">
        <v>12</v>
      </c>
      <c r="C19" s="49">
        <v>2</v>
      </c>
      <c r="D19" s="71"/>
      <c r="E19" s="72" t="s">
        <v>73</v>
      </c>
      <c r="F19" s="75">
        <f>C19*D19</f>
        <v>0</v>
      </c>
      <c r="G19" s="50" t="s">
        <v>74</v>
      </c>
      <c r="Q19" s="39"/>
    </row>
    <row r="20" spans="1:17" s="38" customFormat="1">
      <c r="A20" s="36"/>
      <c r="B20" s="51"/>
      <c r="C20" s="52"/>
      <c r="D20" s="65"/>
      <c r="E20" s="66"/>
      <c r="F20" s="73"/>
      <c r="G20" s="42"/>
      <c r="Q20" s="39"/>
    </row>
    <row r="21" spans="1:17" s="38" customFormat="1" ht="71.25">
      <c r="A21" s="48" t="s">
        <v>18</v>
      </c>
      <c r="B21" s="43" t="s">
        <v>79</v>
      </c>
      <c r="C21" s="52"/>
      <c r="D21" s="65"/>
      <c r="E21" s="66"/>
      <c r="F21" s="73"/>
      <c r="G21" s="42"/>
      <c r="Q21" s="39"/>
    </row>
    <row r="22" spans="1:17" s="38" customFormat="1">
      <c r="A22" s="36"/>
      <c r="B22" s="49" t="s">
        <v>12</v>
      </c>
      <c r="C22" s="49">
        <v>1</v>
      </c>
      <c r="D22" s="71"/>
      <c r="E22" s="72" t="s">
        <v>73</v>
      </c>
      <c r="F22" s="75">
        <f>C22*D22</f>
        <v>0</v>
      </c>
      <c r="G22" s="50" t="s">
        <v>74</v>
      </c>
      <c r="Q22" s="39"/>
    </row>
    <row r="23" spans="1:17" s="38" customFormat="1">
      <c r="A23" s="36"/>
      <c r="B23" s="51"/>
      <c r="C23" s="52"/>
      <c r="D23" s="65"/>
      <c r="E23" s="66"/>
      <c r="F23" s="73"/>
      <c r="G23" s="42"/>
      <c r="Q23" s="39"/>
    </row>
    <row r="24" spans="1:17" s="38" customFormat="1" ht="57">
      <c r="A24" s="48" t="s">
        <v>21</v>
      </c>
      <c r="B24" s="43" t="s">
        <v>80</v>
      </c>
      <c r="C24" s="52"/>
      <c r="D24" s="65"/>
      <c r="E24" s="66"/>
      <c r="F24" s="73"/>
      <c r="G24" s="42"/>
      <c r="Q24" s="39"/>
    </row>
    <row r="25" spans="1:17" s="38" customFormat="1">
      <c r="A25" s="36"/>
      <c r="B25" s="50" t="s">
        <v>12</v>
      </c>
      <c r="C25" s="49">
        <v>2</v>
      </c>
      <c r="D25" s="71"/>
      <c r="E25" s="72" t="s">
        <v>73</v>
      </c>
      <c r="F25" s="75">
        <f>C25*D25</f>
        <v>0</v>
      </c>
      <c r="G25" s="50" t="s">
        <v>74</v>
      </c>
      <c r="Q25" s="39"/>
    </row>
    <row r="27" spans="1:17" s="38" customFormat="1" ht="57">
      <c r="A27" s="48" t="s">
        <v>22</v>
      </c>
      <c r="B27" s="43" t="s">
        <v>81</v>
      </c>
      <c r="C27" s="41"/>
      <c r="D27" s="65"/>
      <c r="E27" s="66"/>
      <c r="F27" s="73"/>
      <c r="G27" s="42"/>
      <c r="Q27" s="39"/>
    </row>
    <row r="28" spans="1:17" s="38" customFormat="1">
      <c r="A28" s="36"/>
      <c r="B28" s="49" t="s">
        <v>82</v>
      </c>
      <c r="C28" s="50">
        <v>10</v>
      </c>
      <c r="D28" s="71"/>
      <c r="E28" s="72" t="s">
        <v>73</v>
      </c>
      <c r="F28" s="75">
        <f>C28*D28</f>
        <v>0</v>
      </c>
      <c r="G28" s="50" t="s">
        <v>74</v>
      </c>
      <c r="Q28" s="39"/>
    </row>
    <row r="29" spans="1:17" s="38" customFormat="1">
      <c r="A29" s="36"/>
      <c r="B29" s="40"/>
      <c r="C29" s="41"/>
      <c r="D29" s="65"/>
      <c r="E29" s="66"/>
      <c r="F29" s="73"/>
      <c r="G29" s="42"/>
      <c r="Q29" s="39"/>
    </row>
    <row r="30" spans="1:17" s="38" customFormat="1" ht="71.25">
      <c r="A30" s="48" t="s">
        <v>23</v>
      </c>
      <c r="B30" s="43" t="s">
        <v>83</v>
      </c>
      <c r="C30" s="41"/>
      <c r="D30" s="65"/>
      <c r="E30" s="66"/>
      <c r="F30" s="73"/>
      <c r="G30" s="42"/>
      <c r="Q30" s="39"/>
    </row>
    <row r="31" spans="1:17" s="38" customFormat="1">
      <c r="A31" s="36"/>
      <c r="B31" s="49" t="s">
        <v>84</v>
      </c>
      <c r="C31" s="50">
        <v>50</v>
      </c>
      <c r="D31" s="71"/>
      <c r="E31" s="72" t="s">
        <v>73</v>
      </c>
      <c r="F31" s="75">
        <f>C31*D31</f>
        <v>0</v>
      </c>
      <c r="G31" s="50" t="s">
        <v>74</v>
      </c>
      <c r="Q31" s="39"/>
    </row>
    <row r="32" spans="1:17" s="38" customFormat="1">
      <c r="A32" s="36"/>
      <c r="B32" s="51"/>
      <c r="C32" s="41"/>
      <c r="D32" s="65"/>
      <c r="E32" s="66"/>
      <c r="F32" s="73"/>
      <c r="G32" s="42"/>
      <c r="Q32" s="39"/>
    </row>
    <row r="33" spans="1:17" s="38" customFormat="1" ht="198.75" customHeight="1">
      <c r="A33" s="48" t="s">
        <v>24</v>
      </c>
      <c r="B33" s="35" t="s">
        <v>85</v>
      </c>
      <c r="C33" s="41"/>
      <c r="D33" s="65"/>
      <c r="E33" s="66"/>
      <c r="F33" s="73"/>
      <c r="G33" s="42"/>
      <c r="Q33" s="39"/>
    </row>
    <row r="34" spans="1:17" s="38" customFormat="1">
      <c r="A34" s="36"/>
      <c r="B34" s="53" t="s">
        <v>84</v>
      </c>
      <c r="C34" s="50">
        <v>50</v>
      </c>
      <c r="D34" s="71"/>
      <c r="E34" s="72" t="s">
        <v>73</v>
      </c>
      <c r="F34" s="75">
        <f>C34*D34</f>
        <v>0</v>
      </c>
      <c r="G34" s="50" t="s">
        <v>74</v>
      </c>
      <c r="Q34" s="39"/>
    </row>
    <row r="35" spans="1:17" s="38" customFormat="1">
      <c r="A35" s="36"/>
      <c r="B35" s="51"/>
      <c r="C35" s="41"/>
      <c r="D35" s="65"/>
      <c r="E35" s="66"/>
      <c r="F35" s="73"/>
      <c r="G35" s="42"/>
      <c r="Q35" s="39"/>
    </row>
    <row r="36" spans="1:17" s="38" customFormat="1" ht="28.5">
      <c r="A36" s="48" t="s">
        <v>25</v>
      </c>
      <c r="B36" s="43" t="s">
        <v>86</v>
      </c>
      <c r="C36" s="41"/>
      <c r="D36" s="65"/>
      <c r="E36" s="66"/>
      <c r="F36" s="73"/>
      <c r="G36" s="42"/>
      <c r="Q36" s="39"/>
    </row>
    <row r="37" spans="1:17" s="38" customFormat="1">
      <c r="A37" s="36"/>
      <c r="B37" s="49" t="s">
        <v>76</v>
      </c>
      <c r="C37" s="49">
        <v>31</v>
      </c>
      <c r="D37" s="71"/>
      <c r="E37" s="72" t="s">
        <v>73</v>
      </c>
      <c r="F37" s="75">
        <f>C37*D37</f>
        <v>0</v>
      </c>
      <c r="G37" s="50" t="s">
        <v>74</v>
      </c>
      <c r="Q37" s="39"/>
    </row>
    <row r="38" spans="1:17" s="38" customFormat="1">
      <c r="A38" s="36"/>
      <c r="B38" s="51"/>
      <c r="C38" s="52"/>
      <c r="D38" s="65"/>
      <c r="E38" s="66"/>
      <c r="F38" s="73"/>
      <c r="G38" s="42"/>
      <c r="Q38" s="39"/>
    </row>
    <row r="39" spans="1:17" s="38" customFormat="1" ht="114.75">
      <c r="A39" s="48" t="s">
        <v>26</v>
      </c>
      <c r="B39" s="42" t="s">
        <v>87</v>
      </c>
      <c r="C39" s="52"/>
      <c r="D39" s="65"/>
      <c r="E39" s="66"/>
      <c r="F39" s="73"/>
      <c r="G39" s="42"/>
      <c r="Q39" s="39"/>
    </row>
    <row r="40" spans="1:17" s="38" customFormat="1">
      <c r="A40" s="36"/>
      <c r="B40" s="49" t="s">
        <v>12</v>
      </c>
      <c r="C40" s="49">
        <v>2</v>
      </c>
      <c r="D40" s="71"/>
      <c r="E40" s="72" t="s">
        <v>73</v>
      </c>
      <c r="F40" s="75">
        <f>C40*D40</f>
        <v>0</v>
      </c>
      <c r="G40" s="50" t="s">
        <v>74</v>
      </c>
      <c r="Q40" s="39"/>
    </row>
    <row r="41" spans="1:17" s="38" customFormat="1">
      <c r="A41" s="36"/>
      <c r="B41" s="51"/>
      <c r="C41" s="52"/>
      <c r="D41" s="65"/>
      <c r="E41" s="66"/>
      <c r="F41" s="73"/>
      <c r="G41" s="42"/>
      <c r="Q41" s="39"/>
    </row>
    <row r="42" spans="1:17" s="38" customFormat="1" ht="199.5">
      <c r="A42" s="48" t="s">
        <v>35</v>
      </c>
      <c r="B42" s="54" t="s">
        <v>88</v>
      </c>
      <c r="C42" s="52"/>
      <c r="D42" s="65"/>
      <c r="E42" s="66"/>
      <c r="F42" s="73"/>
      <c r="G42" s="42"/>
      <c r="Q42" s="39"/>
    </row>
    <row r="43" spans="1:17" s="38" customFormat="1">
      <c r="A43" s="36"/>
      <c r="B43" s="49" t="s">
        <v>12</v>
      </c>
      <c r="C43" s="49">
        <v>1</v>
      </c>
      <c r="D43" s="71"/>
      <c r="E43" s="72" t="s">
        <v>73</v>
      </c>
      <c r="F43" s="75">
        <f>C43*D43</f>
        <v>0</v>
      </c>
      <c r="G43" s="50" t="s">
        <v>74</v>
      </c>
      <c r="Q43" s="39"/>
    </row>
    <row r="45" spans="1:17" s="38" customFormat="1" ht="87.75">
      <c r="A45" s="48" t="s">
        <v>37</v>
      </c>
      <c r="B45" s="54" t="s">
        <v>89</v>
      </c>
      <c r="C45" s="41"/>
      <c r="D45" s="65"/>
      <c r="E45" s="66"/>
      <c r="F45" s="73"/>
      <c r="G45" s="42"/>
      <c r="Q45" s="39"/>
    </row>
    <row r="46" spans="1:17" s="38" customFormat="1" ht="17.25">
      <c r="A46" s="36"/>
      <c r="B46" s="49" t="s">
        <v>90</v>
      </c>
      <c r="C46" s="50">
        <v>12</v>
      </c>
      <c r="D46" s="71"/>
      <c r="E46" s="72" t="s">
        <v>73</v>
      </c>
      <c r="F46" s="75">
        <f>C46*D46</f>
        <v>0</v>
      </c>
      <c r="G46" s="50" t="s">
        <v>74</v>
      </c>
      <c r="Q46" s="39"/>
    </row>
    <row r="47" spans="1:17" s="38" customFormat="1">
      <c r="A47" s="36"/>
      <c r="B47" s="40"/>
      <c r="C47" s="41"/>
      <c r="D47" s="65"/>
      <c r="E47" s="66"/>
      <c r="F47" s="73"/>
      <c r="G47" s="42"/>
      <c r="Q47" s="39"/>
    </row>
    <row r="48" spans="1:17" s="38" customFormat="1" ht="42.75">
      <c r="A48" s="48" t="s">
        <v>56</v>
      </c>
      <c r="B48" s="43" t="s">
        <v>91</v>
      </c>
      <c r="C48" s="41"/>
      <c r="D48" s="65"/>
      <c r="E48" s="66"/>
      <c r="F48" s="73"/>
      <c r="G48" s="42"/>
      <c r="Q48" s="39"/>
    </row>
    <row r="49" spans="1:17">
      <c r="B49" s="49" t="s">
        <v>84</v>
      </c>
      <c r="C49" s="50">
        <v>0.7</v>
      </c>
      <c r="D49" s="71"/>
      <c r="E49" s="72" t="s">
        <v>73</v>
      </c>
      <c r="F49" s="75">
        <f>C49*D49</f>
        <v>0</v>
      </c>
      <c r="G49" s="50" t="s">
        <v>74</v>
      </c>
    </row>
    <row r="50" spans="1:17">
      <c r="B50" s="51"/>
    </row>
    <row r="52" spans="1:17" s="59" customFormat="1" ht="15.75">
      <c r="A52" s="55"/>
      <c r="B52" s="56" t="s">
        <v>92</v>
      </c>
      <c r="C52" s="56"/>
      <c r="D52" s="56"/>
      <c r="E52" s="56"/>
      <c r="F52" s="76">
        <f>SUM(F9:F50)</f>
        <v>0</v>
      </c>
      <c r="G52" s="57" t="s">
        <v>74</v>
      </c>
      <c r="H52" s="58"/>
      <c r="I52" s="58"/>
      <c r="J52" s="58"/>
      <c r="K52" s="58"/>
      <c r="L52" s="58"/>
      <c r="M52" s="58"/>
      <c r="N52" s="58"/>
      <c r="O52" s="58"/>
      <c r="P52" s="58"/>
    </row>
    <row r="63" spans="1:17" s="41" customFormat="1">
      <c r="A63" s="36"/>
      <c r="B63" s="43"/>
      <c r="D63" s="65"/>
      <c r="E63" s="66"/>
      <c r="F63" s="73"/>
      <c r="G63" s="42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7" spans="1:17" s="41" customFormat="1">
      <c r="A67" s="36"/>
      <c r="B67" s="60"/>
      <c r="D67" s="65"/>
      <c r="E67" s="66"/>
      <c r="F67" s="73"/>
      <c r="G67" s="42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69" spans="1:17" s="41" customFormat="1">
      <c r="A69" s="36"/>
      <c r="B69" s="39"/>
      <c r="D69" s="65"/>
      <c r="E69" s="66"/>
      <c r="F69" s="73"/>
      <c r="G69" s="42"/>
      <c r="H69" s="38"/>
      <c r="I69" s="38"/>
      <c r="J69" s="38"/>
      <c r="K69" s="38"/>
      <c r="L69" s="38"/>
      <c r="M69" s="38"/>
      <c r="N69" s="38"/>
      <c r="O69" s="38"/>
      <c r="P69" s="38"/>
      <c r="Q69" s="39"/>
    </row>
    <row r="70" spans="1:17" s="41" customFormat="1">
      <c r="A70" s="36"/>
      <c r="B70" s="61"/>
      <c r="D70" s="65"/>
      <c r="E70" s="66"/>
      <c r="F70" s="73"/>
      <c r="G70" s="42"/>
      <c r="H70" s="38"/>
      <c r="I70" s="38"/>
      <c r="J70" s="38"/>
      <c r="K70" s="38"/>
      <c r="L70" s="38"/>
      <c r="M70" s="38"/>
      <c r="N70" s="38"/>
      <c r="O70" s="38"/>
      <c r="P70" s="38"/>
      <c r="Q70" s="39"/>
    </row>
    <row r="71" spans="1:17" s="41" customFormat="1">
      <c r="A71" s="36"/>
      <c r="B71" s="62"/>
      <c r="D71" s="65"/>
      <c r="E71" s="66"/>
      <c r="F71" s="73"/>
      <c r="G71" s="42"/>
      <c r="H71" s="38"/>
      <c r="I71" s="38"/>
      <c r="J71" s="38"/>
      <c r="K71" s="38"/>
      <c r="L71" s="38"/>
      <c r="M71" s="38"/>
      <c r="N71" s="38"/>
      <c r="O71" s="38"/>
      <c r="P71" s="38"/>
      <c r="Q71" s="39"/>
    </row>
    <row r="72" spans="1:17" s="41" customFormat="1">
      <c r="A72" s="36"/>
      <c r="B72" s="61"/>
      <c r="D72" s="65"/>
      <c r="E72" s="66"/>
      <c r="F72" s="73"/>
      <c r="G72" s="42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1:17" s="41" customFormat="1">
      <c r="A73" s="36"/>
      <c r="B73" s="63"/>
      <c r="D73" s="65"/>
      <c r="E73" s="66"/>
      <c r="F73" s="73"/>
      <c r="G73" s="42"/>
      <c r="H73" s="38"/>
      <c r="I73" s="38"/>
      <c r="J73" s="38"/>
      <c r="K73" s="38"/>
      <c r="L73" s="38"/>
      <c r="M73" s="38"/>
      <c r="N73" s="38"/>
      <c r="O73" s="38"/>
      <c r="P73" s="38"/>
      <c r="Q73" s="39"/>
    </row>
    <row r="74" spans="1:17" s="41" customFormat="1">
      <c r="A74" s="36"/>
      <c r="B74" s="63"/>
      <c r="D74" s="65"/>
      <c r="E74" s="66"/>
      <c r="F74" s="73"/>
      <c r="G74" s="42"/>
      <c r="H74" s="38"/>
      <c r="I74" s="38"/>
      <c r="J74" s="38"/>
      <c r="K74" s="38"/>
      <c r="L74" s="38"/>
      <c r="M74" s="38"/>
      <c r="N74" s="38"/>
      <c r="O74" s="38"/>
      <c r="P74" s="38"/>
      <c r="Q74" s="39"/>
    </row>
    <row r="75" spans="1:17" s="41" customFormat="1">
      <c r="A75" s="36"/>
      <c r="B75" s="63"/>
      <c r="D75" s="65"/>
      <c r="E75" s="66"/>
      <c r="F75" s="73"/>
      <c r="G75" s="42"/>
      <c r="H75" s="38"/>
      <c r="I75" s="38"/>
      <c r="J75" s="38"/>
      <c r="K75" s="38"/>
      <c r="L75" s="38"/>
      <c r="M75" s="38"/>
      <c r="N75" s="38"/>
      <c r="O75" s="38"/>
      <c r="P75" s="38"/>
      <c r="Q75" s="39"/>
    </row>
    <row r="76" spans="1:17" s="41" customFormat="1">
      <c r="A76" s="36"/>
      <c r="B76" s="63"/>
      <c r="D76" s="65"/>
      <c r="E76" s="66"/>
      <c r="F76" s="73"/>
      <c r="G76" s="42"/>
      <c r="H76" s="38"/>
      <c r="I76" s="38"/>
      <c r="J76" s="38"/>
      <c r="K76" s="38"/>
      <c r="L76" s="38"/>
      <c r="M76" s="38"/>
      <c r="N76" s="38"/>
      <c r="O76" s="38"/>
      <c r="P76" s="38"/>
      <c r="Q76" s="39"/>
    </row>
    <row r="77" spans="1:17" s="41" customFormat="1">
      <c r="A77" s="36"/>
      <c r="B77" s="63"/>
      <c r="D77" s="65"/>
      <c r="E77" s="66"/>
      <c r="F77" s="73"/>
      <c r="G77" s="42"/>
      <c r="H77" s="38"/>
      <c r="I77" s="38"/>
      <c r="J77" s="38"/>
      <c r="K77" s="38"/>
      <c r="L77" s="38"/>
      <c r="M77" s="38"/>
      <c r="N77" s="38"/>
      <c r="O77" s="38"/>
      <c r="P77" s="38"/>
      <c r="Q77" s="39"/>
    </row>
    <row r="78" spans="1:17" s="41" customFormat="1">
      <c r="A78" s="36"/>
      <c r="B78" s="63"/>
      <c r="D78" s="65"/>
      <c r="E78" s="66"/>
      <c r="F78" s="73"/>
      <c r="G78" s="42"/>
      <c r="H78" s="38"/>
      <c r="I78" s="38"/>
      <c r="J78" s="38"/>
      <c r="K78" s="38"/>
      <c r="L78" s="38"/>
      <c r="M78" s="38"/>
      <c r="N78" s="38"/>
      <c r="O78" s="38"/>
      <c r="P78" s="38"/>
      <c r="Q78" s="39"/>
    </row>
    <row r="79" spans="1:17" s="41" customFormat="1">
      <c r="A79" s="36"/>
      <c r="B79" s="63"/>
      <c r="D79" s="65"/>
      <c r="E79" s="66"/>
      <c r="F79" s="73"/>
      <c r="G79" s="42"/>
      <c r="H79" s="38"/>
      <c r="I79" s="38"/>
      <c r="J79" s="38"/>
      <c r="K79" s="38"/>
      <c r="L79" s="38"/>
      <c r="M79" s="38"/>
      <c r="N79" s="38"/>
      <c r="O79" s="38"/>
      <c r="P79" s="38"/>
      <c r="Q79" s="39"/>
    </row>
    <row r="80" spans="1:17" s="41" customFormat="1">
      <c r="A80" s="36"/>
      <c r="B80" s="63"/>
      <c r="D80" s="65"/>
      <c r="E80" s="66"/>
      <c r="F80" s="73"/>
      <c r="G80" s="42"/>
      <c r="H80" s="38"/>
      <c r="I80" s="38"/>
      <c r="J80" s="38"/>
      <c r="K80" s="38"/>
      <c r="L80" s="38"/>
      <c r="M80" s="38"/>
      <c r="N80" s="38"/>
      <c r="O80" s="38"/>
      <c r="P80" s="38"/>
      <c r="Q80" s="39"/>
    </row>
  </sheetData>
  <sheetProtection password="CC1A" sheet="1"/>
  <mergeCells count="5">
    <mergeCell ref="B2:G2"/>
    <mergeCell ref="B3:G3"/>
    <mergeCell ref="D7:E7"/>
    <mergeCell ref="F7:G7"/>
    <mergeCell ref="B52:E5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A3" sqref="A3"/>
    </sheetView>
  </sheetViews>
  <sheetFormatPr defaultRowHeight="15"/>
  <cols>
    <col min="1" max="5" width="9.140625" style="84"/>
    <col min="6" max="6" width="22" style="84" customWidth="1"/>
    <col min="7" max="16384" width="9.140625" style="84"/>
  </cols>
  <sheetData>
    <row r="1" spans="1:7" ht="18">
      <c r="A1" s="83"/>
      <c r="B1" s="83"/>
      <c r="C1" s="83"/>
      <c r="D1" s="83"/>
      <c r="E1" s="83"/>
      <c r="F1" s="83"/>
      <c r="G1" s="83"/>
    </row>
    <row r="2" spans="1:7" ht="50.25" customHeight="1">
      <c r="A2" s="114" t="s">
        <v>102</v>
      </c>
      <c r="B2" s="114"/>
      <c r="C2" s="114"/>
      <c r="D2" s="114"/>
      <c r="E2" s="114"/>
      <c r="F2" s="114"/>
      <c r="G2" s="114"/>
    </row>
    <row r="3" spans="1:7" ht="54.75" customHeight="1">
      <c r="G3" s="85"/>
    </row>
    <row r="4" spans="1:7" ht="16.5">
      <c r="A4" s="86" t="s">
        <v>94</v>
      </c>
      <c r="B4" s="86"/>
      <c r="C4" s="86"/>
      <c r="D4" s="86"/>
      <c r="E4" s="86"/>
      <c r="F4" s="86"/>
      <c r="G4" s="86"/>
    </row>
    <row r="5" spans="1:7">
      <c r="A5" s="87"/>
      <c r="B5" s="88"/>
      <c r="C5" s="89"/>
      <c r="D5" s="90"/>
      <c r="E5" s="89"/>
      <c r="F5" s="91"/>
      <c r="G5" s="89"/>
    </row>
    <row r="6" spans="1:7" ht="15.75">
      <c r="A6" s="77" t="s">
        <v>95</v>
      </c>
      <c r="B6" s="92" t="s">
        <v>98</v>
      </c>
      <c r="C6" s="92"/>
      <c r="D6" s="92"/>
      <c r="E6" s="92"/>
      <c r="F6" s="93">
        <f>Zanonova!F32</f>
        <v>0</v>
      </c>
      <c r="G6" s="80" t="s">
        <v>74</v>
      </c>
    </row>
    <row r="7" spans="1:7" ht="15.75">
      <c r="A7" s="77"/>
      <c r="B7" s="78"/>
      <c r="C7" s="78"/>
      <c r="D7" s="78"/>
      <c r="E7" s="78"/>
      <c r="F7" s="79"/>
      <c r="G7" s="80"/>
    </row>
    <row r="8" spans="1:7" ht="15.75">
      <c r="A8" s="77" t="s">
        <v>17</v>
      </c>
      <c r="B8" s="92" t="s">
        <v>99</v>
      </c>
      <c r="C8" s="92"/>
      <c r="D8" s="92"/>
      <c r="E8" s="92"/>
      <c r="F8" s="79">
        <f>Zagrebačka!F52</f>
        <v>0</v>
      </c>
      <c r="G8" s="80" t="s">
        <v>74</v>
      </c>
    </row>
    <row r="9" spans="1:7" ht="16.5" thickBot="1">
      <c r="A9" s="77"/>
      <c r="B9" s="78"/>
      <c r="C9" s="78"/>
      <c r="D9" s="78"/>
      <c r="E9" s="78"/>
      <c r="F9" s="79"/>
      <c r="G9" s="80"/>
    </row>
    <row r="10" spans="1:7" ht="15.75">
      <c r="A10" s="107"/>
      <c r="B10" s="108"/>
      <c r="C10" s="109"/>
      <c r="D10" s="110"/>
      <c r="E10" s="109"/>
      <c r="F10" s="111"/>
      <c r="G10" s="109"/>
    </row>
    <row r="11" spans="1:7" ht="15.75">
      <c r="A11" s="94" t="s">
        <v>96</v>
      </c>
      <c r="B11" s="94"/>
      <c r="C11" s="94"/>
      <c r="D11" s="94"/>
      <c r="E11" s="94"/>
      <c r="F11" s="95">
        <f>SUM(F5:F10)</f>
        <v>0</v>
      </c>
      <c r="G11" s="96" t="s">
        <v>74</v>
      </c>
    </row>
    <row r="12" spans="1:7">
      <c r="A12" s="97"/>
      <c r="B12" s="98"/>
      <c r="C12" s="99"/>
      <c r="D12" s="100"/>
      <c r="E12" s="99"/>
      <c r="F12" s="81"/>
      <c r="G12" s="101"/>
    </row>
    <row r="13" spans="1:7" ht="15.75">
      <c r="A13" s="102" t="s">
        <v>97</v>
      </c>
      <c r="B13" s="102"/>
      <c r="C13" s="102"/>
      <c r="D13" s="102"/>
      <c r="E13" s="102"/>
      <c r="F13" s="82">
        <f>F11*0.25</f>
        <v>0</v>
      </c>
      <c r="G13" s="103" t="s">
        <v>74</v>
      </c>
    </row>
    <row r="14" spans="1:7">
      <c r="A14" s="97"/>
      <c r="B14" s="98"/>
      <c r="C14" s="99"/>
      <c r="D14" s="100"/>
      <c r="E14" s="99"/>
      <c r="F14" s="81"/>
      <c r="G14" s="101"/>
    </row>
    <row r="15" spans="1:7" ht="16.5">
      <c r="A15" s="104" t="s">
        <v>93</v>
      </c>
      <c r="B15" s="104"/>
      <c r="C15" s="104"/>
      <c r="D15" s="104"/>
      <c r="E15" s="104"/>
      <c r="F15" s="105">
        <f>F11+F13</f>
        <v>0</v>
      </c>
      <c r="G15" s="106" t="s">
        <v>74</v>
      </c>
    </row>
    <row r="16" spans="1:7">
      <c r="G16" s="85"/>
    </row>
    <row r="17" spans="1:7">
      <c r="G17" s="85"/>
    </row>
    <row r="18" spans="1:7">
      <c r="G18" s="85"/>
    </row>
    <row r="19" spans="1:7" ht="15.75">
      <c r="A19" s="112" t="s">
        <v>100</v>
      </c>
      <c r="B19" s="112"/>
      <c r="C19" s="112"/>
      <c r="D19" s="112"/>
      <c r="E19" s="112"/>
      <c r="F19" s="112" t="s">
        <v>101</v>
      </c>
      <c r="G19" s="112"/>
    </row>
    <row r="20" spans="1:7">
      <c r="A20" s="113"/>
      <c r="B20" s="113"/>
      <c r="C20" s="113"/>
      <c r="D20" s="113"/>
      <c r="E20" s="113"/>
      <c r="F20" s="113"/>
      <c r="G20" s="113"/>
    </row>
    <row r="21" spans="1:7">
      <c r="A21" s="113"/>
      <c r="B21" s="113"/>
      <c r="C21" s="113"/>
      <c r="D21" s="113"/>
      <c r="E21" s="113"/>
      <c r="F21" s="113"/>
      <c r="G21" s="113"/>
    </row>
    <row r="22" spans="1:7">
      <c r="A22" s="113"/>
      <c r="B22" s="113"/>
      <c r="C22" s="113"/>
      <c r="D22" s="113"/>
      <c r="E22" s="113"/>
      <c r="F22" s="113"/>
      <c r="G22" s="113"/>
    </row>
    <row r="23" spans="1:7">
      <c r="A23" s="113"/>
      <c r="B23" s="113"/>
      <c r="C23" s="113"/>
      <c r="D23" s="113"/>
      <c r="E23" s="113"/>
      <c r="F23" s="113"/>
      <c r="G23" s="113"/>
    </row>
    <row r="24" spans="1:7">
      <c r="A24" s="113"/>
      <c r="B24" s="113"/>
      <c r="C24" s="113"/>
      <c r="D24" s="113"/>
      <c r="E24" s="113"/>
      <c r="F24" s="113"/>
      <c r="G24" s="113"/>
    </row>
    <row r="25" spans="1:7">
      <c r="A25" s="113"/>
      <c r="B25" s="113"/>
      <c r="C25" s="113"/>
      <c r="D25" s="113"/>
      <c r="E25" s="113"/>
      <c r="F25" s="113"/>
      <c r="G25" s="113"/>
    </row>
    <row r="26" spans="1:7">
      <c r="A26" s="113"/>
      <c r="B26" s="113"/>
      <c r="C26" s="113"/>
      <c r="D26" s="113"/>
      <c r="E26" s="113"/>
      <c r="F26" s="113"/>
      <c r="G26" s="113"/>
    </row>
    <row r="27" spans="1:7">
      <c r="A27" s="113"/>
      <c r="B27" s="113"/>
      <c r="C27" s="113"/>
      <c r="D27" s="113"/>
      <c r="E27" s="113"/>
      <c r="F27" s="113"/>
      <c r="G27" s="113"/>
    </row>
  </sheetData>
  <sheetProtection password="CC1A" sheet="1" objects="1" scenarios="1"/>
  <mergeCells count="8">
    <mergeCell ref="A13:E13"/>
    <mergeCell ref="A15:E15"/>
    <mergeCell ref="A2:G2"/>
    <mergeCell ref="A1:G1"/>
    <mergeCell ref="A4:G4"/>
    <mergeCell ref="B6:E6"/>
    <mergeCell ref="B8:E8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Zanonova</vt:lpstr>
      <vt:lpstr>Zagrebačka</vt:lpstr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2018-07-04T09:24:19Z</dcterms:modified>
</cp:coreProperties>
</file>