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c_ivica\Desktop\WEB FOTKE\"/>
    </mc:Choice>
  </mc:AlternateContent>
  <bookViews>
    <workbookView xWindow="135" yWindow="105" windowWidth="13980" windowHeight="8835"/>
  </bookViews>
  <sheets>
    <sheet name="Sheet2" sheetId="1" r:id="rId1"/>
  </sheets>
  <definedNames>
    <definedName name="_xlnm._FilterDatabase" localSheetId="0" hidden="1">Sheet2!$A$3:$K$3</definedName>
    <definedName name="_xlnm.Print_Area" localSheetId="0">Sheet2!$A$1:$J$296</definedName>
    <definedName name="_xlnm.Print_Titles" localSheetId="0">Sheet2!$4:$5</definedName>
  </definedNames>
  <calcPr calcId="162913"/>
</workbook>
</file>

<file path=xl/calcChain.xml><?xml version="1.0" encoding="utf-8"?>
<calcChain xmlns="http://schemas.openxmlformats.org/spreadsheetml/2006/main">
  <c r="D271" i="1" l="1"/>
  <c r="E238" i="1"/>
  <c r="D238" i="1"/>
  <c r="E212" i="1" l="1"/>
  <c r="D212" i="1"/>
  <c r="E123" i="1"/>
  <c r="D123" i="1"/>
  <c r="E271" i="1"/>
  <c r="E183" i="1"/>
  <c r="E189" i="1" s="1"/>
  <c r="D183" i="1"/>
  <c r="D189" i="1" s="1"/>
  <c r="E164" i="1"/>
  <c r="E170" i="1" s="1"/>
  <c r="D164" i="1"/>
  <c r="D170" i="1" s="1"/>
  <c r="E126" i="1"/>
  <c r="E130" i="1" s="1"/>
  <c r="D126" i="1"/>
  <c r="D130" i="1" s="1"/>
  <c r="E33" i="1"/>
  <c r="D33" i="1"/>
  <c r="E27" i="1"/>
  <c r="D27" i="1"/>
  <c r="E21" i="1"/>
  <c r="D21" i="1"/>
  <c r="E15" i="1"/>
  <c r="D15" i="1"/>
  <c r="D9" i="1"/>
  <c r="E9" i="1"/>
  <c r="E159" i="1"/>
  <c r="D159" i="1"/>
  <c r="D137" i="1"/>
  <c r="E137" i="1"/>
  <c r="E115" i="1"/>
  <c r="D115" i="1"/>
  <c r="E79" i="1"/>
  <c r="D79" i="1"/>
  <c r="D39" i="1" l="1"/>
  <c r="D40" i="1" s="1"/>
  <c r="E39" i="1"/>
  <c r="E40" i="1" s="1"/>
  <c r="E117" i="1"/>
  <c r="E161" i="1"/>
  <c r="D161" i="1"/>
  <c r="D117" i="1"/>
  <c r="E272" i="1" l="1"/>
  <c r="D272" i="1"/>
</calcChain>
</file>

<file path=xl/sharedStrings.xml><?xml version="1.0" encoding="utf-8"?>
<sst xmlns="http://schemas.openxmlformats.org/spreadsheetml/2006/main" count="1611" uniqueCount="631">
  <si>
    <t>Predmet nabave</t>
  </si>
  <si>
    <t>1</t>
  </si>
  <si>
    <t>01-03-01/2018</t>
  </si>
  <si>
    <t>Nabava aviokarata i smještaja za inozemne edukacije</t>
  </si>
  <si>
    <t>JEDNOSTAVNA NABAVA</t>
  </si>
  <si>
    <t>Ugovor</t>
  </si>
  <si>
    <t>II.</t>
  </si>
  <si>
    <t>01.03.2018 - 31.12.2018</t>
  </si>
  <si>
    <t>01-03-02/2018</t>
  </si>
  <si>
    <t>01.04.2018 - 30.04.2019</t>
  </si>
  <si>
    <t>01-03-03/2018</t>
  </si>
  <si>
    <t>01-03-04/2018</t>
  </si>
  <si>
    <t>IV.</t>
  </si>
  <si>
    <t>01.06.2018 - 30.06.2019</t>
  </si>
  <si>
    <t>01-03-05/2018</t>
  </si>
  <si>
    <t>VII.</t>
  </si>
  <si>
    <t>01.10.2018 - 31.10.2019</t>
  </si>
  <si>
    <t>01-03-06/2018</t>
  </si>
  <si>
    <t>02-01-01/2018</t>
  </si>
  <si>
    <t>Izgradnja kolno-pristupnog priključka na Istarsku ulicu (D 8)</t>
  </si>
  <si>
    <t>OTVORENI MV</t>
  </si>
  <si>
    <t>VI.</t>
  </si>
  <si>
    <t>01.09.2018 - 01.02.2019</t>
  </si>
  <si>
    <t>02-01-02/2018</t>
  </si>
  <si>
    <t>Stambena ulica OU10-faza 1 - građenje</t>
  </si>
  <si>
    <t>01.05.2018 - 01.04.2019</t>
  </si>
  <si>
    <t>02-01-03/2018</t>
  </si>
  <si>
    <t>Stambena ulica OU10-faza 1- usluga nadzora i koordinatora II zaštite na radu (zajednička nabava: Grad Rijeka, VIK, Energo, HEP)</t>
  </si>
  <si>
    <t>01.04.2018 - 01.03.2019</t>
  </si>
  <si>
    <t>02-01-04/2018</t>
  </si>
  <si>
    <t>Stambena ulica OU10-faza 1- geodetske usluge (zajednička nabava: Grad Rijeka, VIK, Energo, HEP)</t>
  </si>
  <si>
    <t>02-01-05/2018</t>
  </si>
  <si>
    <t>Pristup poslovno-stambenom kompleksu Krnjevo - građenje (zajednička nabava: Grad Rijeka, VIK, Energo, HEP)</t>
  </si>
  <si>
    <t>IX.</t>
  </si>
  <si>
    <t>01.11.2018 - 01.11.2019</t>
  </si>
  <si>
    <t>02-01-06/2018</t>
  </si>
  <si>
    <t>Pristup poslovno-stambenom kompleksu Krnjevo - usluga nadzora i koordinatora II zaštite na radu (zajednička nabava: Grad Rijeka, VIK, Energo, HEP)</t>
  </si>
  <si>
    <t>02-01-07/2018</t>
  </si>
  <si>
    <t>Pristup poslovno-stambenom kompleksu Krnjevo - geodetske usluge (zajednička nabava: Grad Rijeka, VIK, Energo, HEP)</t>
  </si>
  <si>
    <t>02-01-08/2018</t>
  </si>
  <si>
    <t>Rekonstrukcija raskrižja u Osječkoj ulici-privoz Plodine- građenje (zajednička nabava: Grad Rijeka, VIK, Energo, HEP)</t>
  </si>
  <si>
    <t>02-01-09/2018</t>
  </si>
  <si>
    <t>Rekonstrukcija raskrižja u Osječkoj ulici-privoz Plodine - usluge nadzora i koordinatora II zaštite na radu (zajednička nabava: Grad Rijeka, VIK, Energo, HEP)</t>
  </si>
  <si>
    <t>02-01-10/2018</t>
  </si>
  <si>
    <t>Uređenje javnih površina i izgradnja pripadajuće infrastrukture unutar bivšeg tvorničkog kompleksa Rikard Benčić- građenje (zajednička nabava: Grad Rijeka, VIK, Energo)</t>
  </si>
  <si>
    <t>01.04.2018 - 01.04.2020</t>
  </si>
  <si>
    <t>02-01-11/2018</t>
  </si>
  <si>
    <t>Uređenje javnih površina i izgradnja pripadajuće infrastrukture unutar bivšeg tvorničkog kompleksa Rikard Benčić- usluga nadzora i koordinatora II zaštite na radu (zajednička nabava: Grad Rijeka, VIK, Energo)</t>
  </si>
  <si>
    <t>02-01-12/2018</t>
  </si>
  <si>
    <t>Uređenje javnih površina i izgradnja pripadajuće infrastrukture unutar bivšeg tvorničkog kompleksa Rikard Benčić- geodetske usluge (zajednička nabava: Grad Rijeka, VIK, Energo)</t>
  </si>
  <si>
    <t>02-01-13/2018</t>
  </si>
  <si>
    <t>Centralna aleja na CGG Drenova-nastavak izgradnje (zajednička nabava: Grad Rijeka, VIK)</t>
  </si>
  <si>
    <t>01.06.2018 - 01.09.2018</t>
  </si>
  <si>
    <t>02-01-14/2018</t>
  </si>
  <si>
    <t>Centralna aleja na CGG Drenova-usluga nadzora i koordinatora II zaštite na radu  (zajednička nabava: Grad Rijeka, VIK)</t>
  </si>
  <si>
    <t>02-01-15/2018</t>
  </si>
  <si>
    <t>Centralna aleja na CGG Drenova- geodetske usluge (zajednička nabava: Grad Rijeka, VIK)</t>
  </si>
  <si>
    <t>02-01-16/2018</t>
  </si>
  <si>
    <t>Pristupna cesta na lokaciji Zapadni Zamet- građenje (zajednička nabava Grad Rijeka, VIK, Energo)</t>
  </si>
  <si>
    <t>01.11.2018 - 01.05.2019</t>
  </si>
  <si>
    <t>02-01-17/2018</t>
  </si>
  <si>
    <t>Pristupna cesta na lokaciji Zapadni Zamet- usluga nadzora i koordinatora II zaštite na radu (zajednička nabava Grad Rijeka, VIK, Energo)</t>
  </si>
  <si>
    <t>02-01-18/2018</t>
  </si>
  <si>
    <t>Pristupna cesta na lokaciji Zapadni Zamet- geodetske usluge (zajednička nabava Grad Rijeka, VIK, Energo)</t>
  </si>
  <si>
    <t>02-01-19/2018</t>
  </si>
  <si>
    <t>Rekonstrukcija Opatijske ceste- građenje</t>
  </si>
  <si>
    <t>02-01-20/2018</t>
  </si>
  <si>
    <t>Rekonstrukcija Opatijske ceste- usluga nadzora i koordinatora II zaštite na radu</t>
  </si>
  <si>
    <t>02-01-21/2018</t>
  </si>
  <si>
    <t>Rekonstrukcija Opatijske ceste- geodetske usluge</t>
  </si>
  <si>
    <t>02-01-22/2018</t>
  </si>
  <si>
    <t>Ceste OU4 Martinkovac - građenje (zajednička nabava  Grad Rijeka, VIK, Energo)</t>
  </si>
  <si>
    <t>01.03.2018 - 01.08.2018</t>
  </si>
  <si>
    <t>02-01-23/2018</t>
  </si>
  <si>
    <t>Ceste OU4 Martinkovac - usluga nadzora i koordinatora II zaštite na radu (zajednička nabava  Grad Rijeka, VIK, Energo)</t>
  </si>
  <si>
    <t>02-01-24/2018</t>
  </si>
  <si>
    <t>Ceste OU4 Martinkovac - geodetske usluge (zajednička nabava  Grad Rijeka, VIK, Energo)</t>
  </si>
  <si>
    <t>02-01-25/2018</t>
  </si>
  <si>
    <t xml:space="preserve">Izgradnja / rekonstrukcija kolno pristupnog puta na Biviju - građenje
</t>
  </si>
  <si>
    <t>02-01-26/2018</t>
  </si>
  <si>
    <t>Priključna infrastruktura za stambeno naselje na Trsatu- građenje (zajednička nabava: Grad Rijeka, VIK, Energo, HEP)</t>
  </si>
  <si>
    <t>01.12.2018 - 01.12.2020</t>
  </si>
  <si>
    <t>02-01-27/2018</t>
  </si>
  <si>
    <t>Priključna infrastruktura za stambeno naselje na Trsatu- usluge nadzora i koordinatora II zaštite na radu (zajednička nabava: Grad Rijeka, VIK, Energo, HEP)</t>
  </si>
  <si>
    <t>02-01-28/2018</t>
  </si>
  <si>
    <t>Priključna infrastruktura za stambeno naselje na Trsatu- geodetske usluge (zajednička nabava: Grad Rijeka, VIK, Energo, HEP)</t>
  </si>
  <si>
    <t>02-01-29/2018</t>
  </si>
  <si>
    <t>Priključna infrastruktura nogometnog kampa Rujevica- građenje (zajednička nabava: Grad Rijeka, VIK, Energo, HEP)</t>
  </si>
  <si>
    <t>X.</t>
  </si>
  <si>
    <t>01.12.2018 - 01.12.2019</t>
  </si>
  <si>
    <t>02-01-30/2018</t>
  </si>
  <si>
    <t>Priključna infrastruktura nogometnog kampa Rujevica- usluge nadzora i koordinatora II zaštite na radu (zajednička nabava: Grad Rijeka, VIK, Energo, HEP)</t>
  </si>
  <si>
    <t>02-01-31/2018</t>
  </si>
  <si>
    <t>Priključna infrastruktura nogometnog kampa Rujevica- geodetske usluge (zajednička nabava: Grad Rijeka, VIK, Energo, HEP)</t>
  </si>
  <si>
    <t>02-01-32/2018</t>
  </si>
  <si>
    <t>02-01-33/2018</t>
  </si>
  <si>
    <t>02-01-34/2018</t>
  </si>
  <si>
    <t>02-01-35/2018</t>
  </si>
  <si>
    <t>01.05.2018 - 01.12.2018</t>
  </si>
  <si>
    <t>02-04-01/2018</t>
  </si>
  <si>
    <t>Tehnička priprema za uređenje trga ispred Građevinske tehničke škole u Ulici Podhumskih žrtava kod kućnog broja 4</t>
  </si>
  <si>
    <t>01.07.2018 - 31.12.2018</t>
  </si>
  <si>
    <t>02-04-02/2018</t>
  </si>
  <si>
    <t>Tehnička priprema za uređenje dječjeg igrališta u Ulici Josipa Mohorića sjeverno od kućnog broja 37</t>
  </si>
  <si>
    <t>V.</t>
  </si>
  <si>
    <t>01.05.2018 - 31.12.2018</t>
  </si>
  <si>
    <t>02-04-03/2018</t>
  </si>
  <si>
    <t>Dohranjivanje plaža šljunkom: plaža za pse (Igralište Brajdica), plaža Ploče, Igralište: istočna plažica, Lungo mare do fitness sprava Preluk</t>
  </si>
  <si>
    <t>I.</t>
  </si>
  <si>
    <t>01.01.2018 - 31.05.2018</t>
  </si>
  <si>
    <t>02-04-04/2018</t>
  </si>
  <si>
    <t>Uređenje sunčališta na plaži Bivio II dio uređenja</t>
  </si>
  <si>
    <t>01.02.2018 - 31.12.2018</t>
  </si>
  <si>
    <t>02-04-05/2018</t>
  </si>
  <si>
    <t>Uređenje sunčališta plaže Park Hotel zapad (ex Plaža 2)</t>
  </si>
  <si>
    <t>01.02.2018 - 31.05.2018</t>
  </si>
  <si>
    <t>02-04-06/2018</t>
  </si>
  <si>
    <t>Uređenje staze uz šljunčanu plažicu istočno na plaži Igralište</t>
  </si>
  <si>
    <t>III.</t>
  </si>
  <si>
    <t>02-04-07/2018</t>
  </si>
  <si>
    <t>Održavanje objekata i uređaja na plažama (građevinsko-obrtnički radovi)</t>
  </si>
  <si>
    <t>02-04-08/2018</t>
  </si>
  <si>
    <t>Građevinsko zanatski radovi na plažama (montaža i demontaža opreme)</t>
  </si>
  <si>
    <t>02-04-09/2018</t>
  </si>
  <si>
    <t>Nabava i postava fitnes sprava</t>
  </si>
  <si>
    <t>02-04-10/2018</t>
  </si>
  <si>
    <t>Bravarski radovi: održavanje ograda, tobogana, penjalica i rukohvata na stubištima</t>
  </si>
  <si>
    <t>02-04-11/2018</t>
  </si>
  <si>
    <t>Održavanje stjenskog pokosa na plaži Glavanovo i Grčevo</t>
  </si>
  <si>
    <t>02-04-12/2018</t>
  </si>
  <si>
    <t>Održavanje hortikulture i uklanjanje otpada na pomorskom dobru od Pećina do Preluka</t>
  </si>
  <si>
    <t>02-04-13/2018</t>
  </si>
  <si>
    <t>Nabava novih klupa i dječjih sprava</t>
  </si>
  <si>
    <t>02-04-14/2018</t>
  </si>
  <si>
    <t>Uređenje i opremanje lokacije - zelene površine za kućne ljubimce</t>
  </si>
  <si>
    <t>01.04.2018 - 31.12.2018</t>
  </si>
  <si>
    <t>02-04-15/2018</t>
  </si>
  <si>
    <t>Nabavka zastava potrebnih za kićenje grada povodom državnih praznika i blagdana</t>
  </si>
  <si>
    <t>02-04-16/2018</t>
  </si>
  <si>
    <t>Nabava i postava eksponata edukativnog sadržaja u parkovima</t>
  </si>
  <si>
    <t>Tehnička priprema za uređenje postojećeg parka jugoistočno od kućnog broja 6 u Ulici Uspon Irene Tomee</t>
  </si>
  <si>
    <t>01.01.2018 - 31.12.2018</t>
  </si>
  <si>
    <t>02-04-18/2018</t>
  </si>
  <si>
    <t>Tehnička priprema za uređenje dječjeg igrališta i okoliša u Ulici Hahlić od kućnog broja 17 do 27</t>
  </si>
  <si>
    <t>01.06.2018 - 31.12.2018</t>
  </si>
  <si>
    <t>02-04-19/2018</t>
  </si>
  <si>
    <t>Nastavak tehničke pripreme za uređenje outdoor fitnes parka i parka za pse u Ulici Ivana Luppisa istočno od kućnog broja 15</t>
  </si>
  <si>
    <t>02-04-20/2018</t>
  </si>
  <si>
    <t>Uređenje groblja za pse na Kozali</t>
  </si>
  <si>
    <t>02-04-21/2018</t>
  </si>
  <si>
    <t>Geodetske usluge za upis cesta u zemljišne knjige</t>
  </si>
  <si>
    <t>02-04-22/2018</t>
  </si>
  <si>
    <t>Geodetske usluge u 2019. godini</t>
  </si>
  <si>
    <t>XI.</t>
  </si>
  <si>
    <t>01.01.2019 - 31.12.2019</t>
  </si>
  <si>
    <t>02-04-23/2018</t>
  </si>
  <si>
    <t>Uređenje igrališta Blažićevo Pehlin - nastavak uređenja</t>
  </si>
  <si>
    <t>02-04-24/2018</t>
  </si>
  <si>
    <t>Izrada projekta sanacije zida u Ulici Šetalište Ivana Gorana Kovačića sjeverno od kućnog broja 21a</t>
  </si>
  <si>
    <t>02-04-25/2018</t>
  </si>
  <si>
    <t>Tehnička priprema za uređenje trga ispred Robne kuće Vežica u Ulici Franje Belulovića kod kućnog broja 5</t>
  </si>
  <si>
    <t>01.09.2018 - 31.12.2018</t>
  </si>
  <si>
    <t>02-04-26/2018</t>
  </si>
  <si>
    <t>02-04-27/2018</t>
  </si>
  <si>
    <t>02-04-28/2018</t>
  </si>
  <si>
    <t>Dekoracije za manifestacije (Međunarodni karneval, Vela Gospa, Dani Sv. Vida, Dan državnosti, brod Uragan, Riječko kulturno ljeto)</t>
  </si>
  <si>
    <t>02-04-29/2018</t>
  </si>
  <si>
    <t>Tehnička priprema za uređenje rekreativne zone kod postojećeg dječjeg igrališta u Dražičkoj ulici sjeverozapadno od kućnog broja 36</t>
  </si>
  <si>
    <t>02-04-30/2018</t>
  </si>
  <si>
    <t>Uređenje spomenika Delta</t>
  </si>
  <si>
    <t>02-04-31/2018</t>
  </si>
  <si>
    <t>Uređenje ulice Milke Trnine</t>
  </si>
  <si>
    <t>02-04-32/2018</t>
  </si>
  <si>
    <t>Uređenje okoliša Klobučarićev trg</t>
  </si>
  <si>
    <t>02-04-33/2018</t>
  </si>
  <si>
    <t>Idejno rješenje uređenja Parka Mlaka</t>
  </si>
  <si>
    <t>03-00-01/2018</t>
  </si>
  <si>
    <t>Intelektualne usluge SULPiTER - Izrada Akcijskog logističkog plana (SULP-a)</t>
  </si>
  <si>
    <t>03-00-02/2018</t>
  </si>
  <si>
    <t>Usluge izrade poslovnih planova za korisnike 9. i 10. generacije Start Up inkubatora Rijeka</t>
  </si>
  <si>
    <t>05-00-01/2018</t>
  </si>
  <si>
    <t>05-00-02/2018</t>
  </si>
  <si>
    <t>Usluga predavanja na tečaju za trudnice</t>
  </si>
  <si>
    <t>06-01-01/2018</t>
  </si>
  <si>
    <t>Usluga izrade projekta sanacije gledališta u Hrvatskom kulturnom domu na Sušaku</t>
  </si>
  <si>
    <t>01.01.2018 - 28.02.2018</t>
  </si>
  <si>
    <t>06-01-02/2018</t>
  </si>
  <si>
    <t>Radovi na sanaciji gledališta u Hrvatskom kulturnom domu na Sušaku</t>
  </si>
  <si>
    <t>01.06.2018 - 31.08.2018</t>
  </si>
  <si>
    <t>06-01-03/2018</t>
  </si>
  <si>
    <t>Radovi na obnovi sustava za hlađenje u Hrvatskom kulturnom domu na Sušaku</t>
  </si>
  <si>
    <t>01.04.2018 - 30.06.2018</t>
  </si>
  <si>
    <t>06-02-01/2018</t>
  </si>
  <si>
    <t>Radovi na zamjeni dijela stolarije na zgradi HNK Ivana pl. Zajca u Rijeci</t>
  </si>
  <si>
    <t>06-02-02/2018</t>
  </si>
  <si>
    <t>Usluga upravljanja projektom gradnje (ex blok Rikard Benčić)</t>
  </si>
  <si>
    <t>OTVORENI VV</t>
  </si>
  <si>
    <t>06-02-03/2018</t>
  </si>
  <si>
    <t>Usluga stručnog nadzora nad izvođenjem radova T i Ciglene zgrade</t>
  </si>
  <si>
    <t>02.04.2018 - 31.12.2019</t>
  </si>
  <si>
    <t>06-02-04/2018</t>
  </si>
  <si>
    <t>Radovi na rekonstrukciji - T i Cigleni objekt</t>
  </si>
  <si>
    <t>01.05.2018 - 31.12.2019</t>
  </si>
  <si>
    <t>06-02-05/2018</t>
  </si>
  <si>
    <t>Nadzor nad izvođenjem radova statičke sanacije i konzervacije zapadnog zida stambenog dijela Trsatskog Kaštela</t>
  </si>
  <si>
    <t>01.02.2018 - 01.08.2018</t>
  </si>
  <si>
    <t>06-02-06/2018</t>
  </si>
  <si>
    <t>Izrada konzervatorske podloge za plan Starog grada</t>
  </si>
  <si>
    <t>06-02-07/2018</t>
  </si>
  <si>
    <t>Izvedba skele za restauratorske radove na stropu gledališta HNK</t>
  </si>
  <si>
    <t>01.07.2018 - 01.09.2018</t>
  </si>
  <si>
    <t>06-02-08/2018</t>
  </si>
  <si>
    <t>Usluga tiskanja knjige "Trg pul Vele crikve u Rijeci-srednji vijek"</t>
  </si>
  <si>
    <t>01.04.2018 - 01.06.2018</t>
  </si>
  <si>
    <t>06-02-09/2018</t>
  </si>
  <si>
    <t>Sanacija srednjovjekovnog zida na Klobučarićevom trgu u Rijeci</t>
  </si>
  <si>
    <t>PREG BEZ PRET OBJ MV</t>
  </si>
  <si>
    <t>01.04.2018 - 30.07.2018</t>
  </si>
  <si>
    <t>06-02-10/2018</t>
  </si>
  <si>
    <t>Usluga revizije projekta ukupnog integriranog programa Turistička valorizacija reprezentativnih spomenika riječke industrijske baštine</t>
  </si>
  <si>
    <t>15.03.2018 - 31.12.2021</t>
  </si>
  <si>
    <t>06-02-11/2018</t>
  </si>
  <si>
    <t>Radovi na rekonstrukciji m/b Galeb</t>
  </si>
  <si>
    <t>01.07.2018 - 31.12.2019</t>
  </si>
  <si>
    <t>06-02-12/2018</t>
  </si>
  <si>
    <t>Nabava opreme stalnog muzejskog postava na m/b Galeb i Palači Šećerane</t>
  </si>
  <si>
    <t>01.09.2018 - 30.06.2019</t>
  </si>
  <si>
    <t>06-02-13/2018</t>
  </si>
  <si>
    <t>Nabava video city light uređaja- 2 uređaja za m/b Galeb i Palaču Šećerane</t>
  </si>
  <si>
    <t>06-02-14/2018</t>
  </si>
  <si>
    <t>Izrada krajobraznog projekta obnove, uređenja i održavanja grobljanskih parkova groblja Kozala i Trsat</t>
  </si>
  <si>
    <t>06-02-15/2018</t>
  </si>
  <si>
    <t>Izrada projektne dokumentacije obnove i sanacije pročelja H objekta</t>
  </si>
  <si>
    <t>15.03.2018 - 15.05.2018</t>
  </si>
  <si>
    <t>06-02-16/2018</t>
  </si>
  <si>
    <t>Izvođenje radova sanacije pročelja H objekta</t>
  </si>
  <si>
    <t>06-02-17/2018</t>
  </si>
  <si>
    <t>Izrada elaborata za potrebe provedbe Arhitektonsko - urbanističkog natječaja za idejno rješenje uređenja i programsko korištenje prostora Kaštela Trsat</t>
  </si>
  <si>
    <t>06-02-18/2018</t>
  </si>
  <si>
    <t>Izvođenje radova sanacije terase ispred Mira Junaka</t>
  </si>
  <si>
    <t>06-02-19/2018</t>
  </si>
  <si>
    <t>Usluge savjetovanja u pripremi tehničke dokumentacije za obnovu m/b Galeb i provedbi postupka javne nabave</t>
  </si>
  <si>
    <t>01.02.2018 - 30.06.2018</t>
  </si>
  <si>
    <t>08-00-01/2018</t>
  </si>
  <si>
    <t>08-00-02/2018</t>
  </si>
  <si>
    <t>Usluga osiguranja informatičke opreme</t>
  </si>
  <si>
    <t>08-00-03/2018</t>
  </si>
  <si>
    <t>Usluge osiguranja službenika i namještenika Grada Rijeke i djelatnika proračunskih korisnika Grada Rijeke od posljedica nesretnog slučaja</t>
  </si>
  <si>
    <t>08-00-04/2018</t>
  </si>
  <si>
    <t>Osiguranje od odgovornosti za manifestacije i priredbe u organizaciji Grada Rijeke</t>
  </si>
  <si>
    <t>09-00-01/2018</t>
  </si>
  <si>
    <t>Opskrba prirodnim plinom</t>
  </si>
  <si>
    <t>09-00-02/2018</t>
  </si>
  <si>
    <t>Ispitivanja instalacija, uređaja i opreme</t>
  </si>
  <si>
    <t>09-00-03/2018</t>
  </si>
  <si>
    <t>Održavanje i servisiranje vatrogasnih aparata</t>
  </si>
  <si>
    <t>09-00-04/2018</t>
  </si>
  <si>
    <t>Održavanje i servisiranje vatrodojavnih sustava</t>
  </si>
  <si>
    <t>09-00-05/2018</t>
  </si>
  <si>
    <t>Usluga izrade biltena za potrebe MO Grada Rijeke</t>
  </si>
  <si>
    <t>09-00-06/2018</t>
  </si>
  <si>
    <t>Nabava odora i osobnih zaštitnih sredstava</t>
  </si>
  <si>
    <t>09-00-07/2018</t>
  </si>
  <si>
    <t>Nabava fotografske opreme</t>
  </si>
  <si>
    <t>09-00-08/2018</t>
  </si>
  <si>
    <t>Izrada projekta audio sustava Gradske vijećnice</t>
  </si>
  <si>
    <t>09-00-09/2018</t>
  </si>
  <si>
    <t>Nabava i ugradnja klima uređaja</t>
  </si>
  <si>
    <t>09-00-10/2018</t>
  </si>
  <si>
    <t>Održavanje i servisiranje klima uređaja</t>
  </si>
  <si>
    <t>09-00-11/2018</t>
  </si>
  <si>
    <t>09-00-12/2018</t>
  </si>
  <si>
    <t>Nabava telefonskih aparata</t>
  </si>
  <si>
    <t>09-00-13/2018</t>
  </si>
  <si>
    <t>Nabava uredskog materijala</t>
  </si>
  <si>
    <t>09-00-14/2018</t>
  </si>
  <si>
    <t>Najam fotokopirnih aparata</t>
  </si>
  <si>
    <t>10-00-01/2018</t>
  </si>
  <si>
    <t>Knjigovodstvene usluge (za potrebe vijeća i predstavnika nacionalnih manjina za grad Rijeku)</t>
  </si>
  <si>
    <t>10-00-02/2018</t>
  </si>
  <si>
    <t>Usluge najma opreme za rasvjetu i ozvučenje prigodom održavanja javnih manifestacija</t>
  </si>
  <si>
    <t>20.01.2018 - 01.01.2019</t>
  </si>
  <si>
    <t>10-00-03/2018</t>
  </si>
  <si>
    <t>Najam kemijskih WC-a (za javne manifestacije u organizaciji Grada Rijeke)</t>
  </si>
  <si>
    <t>10-00-04/2018</t>
  </si>
  <si>
    <t>Urednički poslovi na portalu-usluge promidžbe</t>
  </si>
  <si>
    <t>10-00-05/2017</t>
  </si>
  <si>
    <t>Cvjetne dekoracije (dekoracija prostora i buketi za potrebe protokola, vijenci i sl.)</t>
  </si>
  <si>
    <t>10-00-06/2018</t>
  </si>
  <si>
    <t>Pića (za potrebe protokola i javnih manifestacija)</t>
  </si>
  <si>
    <t>10-00-07/2018</t>
  </si>
  <si>
    <t>Razni prehrambeni proizvodi (za potrebe protokola i javnih manifestacija)</t>
  </si>
  <si>
    <t>10-00-08/2018</t>
  </si>
  <si>
    <t>Restoranske usluge zatvorenog tipa (za potrebe protokola)</t>
  </si>
  <si>
    <t>10-00-09/2018</t>
  </si>
  <si>
    <t>Hotelske usluge (za potrebe protokola)</t>
  </si>
  <si>
    <t>15.01.2018 - 01.01.2019</t>
  </si>
  <si>
    <t>10-00-10/2018</t>
  </si>
  <si>
    <t>Restoranske usluge otvorenog tipa (za potrebe protokola)</t>
  </si>
  <si>
    <t>10-00-11/2018</t>
  </si>
  <si>
    <t>Usluge cateringa (za potrebe protokola)</t>
  </si>
  <si>
    <t>10-00-12/2018</t>
  </si>
  <si>
    <t>Priprema obroka (Veliki petak, Gastrofešta i sl.)</t>
  </si>
  <si>
    <t>10-00-13/2018</t>
  </si>
  <si>
    <t>Usluge najma aluminijskih krovnih konstrukcija prigodom održavanja javnih manifestacija</t>
  </si>
  <si>
    <t>01.02.2018 - 01.01.2019</t>
  </si>
  <si>
    <t>10-00-14/2018</t>
  </si>
  <si>
    <t>Usluge praćenja, prikupljanja, selekcije i analize medijskih objava</t>
  </si>
  <si>
    <t>XII.</t>
  </si>
  <si>
    <t>10-00-15/2018</t>
  </si>
  <si>
    <t>Usluga organizacije festivala Melodije Istre i Kvarnera 2018.</t>
  </si>
  <si>
    <t>01.06.2018 - 30.06.2018</t>
  </si>
  <si>
    <t>10-00-16/2018</t>
  </si>
  <si>
    <t>Usluge fotokopiranja i uvezivanja materijala</t>
  </si>
  <si>
    <t>10-00-17/2018</t>
  </si>
  <si>
    <t>Usluge prijevoza putnika</t>
  </si>
  <si>
    <t>10-00-18/2018</t>
  </si>
  <si>
    <t>Usluge poduka klizanja</t>
  </si>
  <si>
    <t>01.11.2018 - 31.12.2018</t>
  </si>
  <si>
    <t>10-00-19/2018</t>
  </si>
  <si>
    <t>Najam audiovizualne opreme za novogodišnji koncert</t>
  </si>
  <si>
    <t>31.12.2018 - 01.01.2019</t>
  </si>
  <si>
    <t>10-00-20/2018</t>
  </si>
  <si>
    <t>Karnevalska prehrana</t>
  </si>
  <si>
    <t>10.02.2018 - 11.02.2018</t>
  </si>
  <si>
    <t>11-00-01/2018</t>
  </si>
  <si>
    <t>Usluga nadzora i održavanja centralnog informacijsko-komunikacijskog sustava Rijeka City Card</t>
  </si>
  <si>
    <t>11-00-02/2018</t>
  </si>
  <si>
    <t>Usluga održavanja winGPS licenci i sustava s proširenim održavanjem</t>
  </si>
  <si>
    <t>11-00-03/2018</t>
  </si>
  <si>
    <t>Održavanje PandoPad uređaja i programske podrške</t>
  </si>
  <si>
    <t>11-00-04/2018</t>
  </si>
  <si>
    <t>Usluga održavanja Multimedijalnog portala</t>
  </si>
  <si>
    <t>11-00-05/2018</t>
  </si>
  <si>
    <t>Usluga održavanja sustava "PisScan, NetSign, SMS servis i interaktivni obrasci"</t>
  </si>
  <si>
    <t>11-00-06/2018</t>
  </si>
  <si>
    <t>Usluga održavanja softvera za prometno i komunalno redarstvo</t>
  </si>
  <si>
    <t>11-00-07/2018</t>
  </si>
  <si>
    <t>Održavanje sustava "Kontakt centar"</t>
  </si>
  <si>
    <t>11-00-08/2018</t>
  </si>
  <si>
    <t>Održavanje VMware hipervizora i Virtual Center sustava za centralno upravljanje za 2018.</t>
  </si>
  <si>
    <t>11-00-09/2018</t>
  </si>
  <si>
    <t>Održavanje Cisco IOS-a za 2018.</t>
  </si>
  <si>
    <t>11-00-10/2018</t>
  </si>
  <si>
    <t>Održavanje MS System Center i Patch za 2018.</t>
  </si>
  <si>
    <t>11-00-11/2018</t>
  </si>
  <si>
    <t>Održavanje aktivne Cisco opreme i pasivne opreme za 2018.</t>
  </si>
  <si>
    <t>11-00-12/2018</t>
  </si>
  <si>
    <t>Održavanje uređaja za besprekidno napajanje električnom energijom za 2018.</t>
  </si>
  <si>
    <t>11-00-13/2018</t>
  </si>
  <si>
    <t>Nabava datacentra putem operativnog leasinga</t>
  </si>
  <si>
    <t>01.01.2019 - 01.01.2024</t>
  </si>
  <si>
    <t>11-00-14/2018</t>
  </si>
  <si>
    <t>Pretplata za softver RedHat (produljenje 3 godine)</t>
  </si>
  <si>
    <t>01.04.2018 - 01.04.2021</t>
  </si>
  <si>
    <t>11-00-15/2018</t>
  </si>
  <si>
    <t>Usluga obnove licenci Cisco Smartnet-a</t>
  </si>
  <si>
    <t>16.07.2018 - 15.07.2019</t>
  </si>
  <si>
    <t>11-00-16/2018</t>
  </si>
  <si>
    <t>Nabava komunikacijske opreme</t>
  </si>
  <si>
    <t>11-00-17/2018</t>
  </si>
  <si>
    <t>Pretplata za softver KEMP, Fortigate i Fortianalyzer</t>
  </si>
  <si>
    <t>01.09.2018 - 01.09.2019</t>
  </si>
  <si>
    <t>11-00-18/2018</t>
  </si>
  <si>
    <t>Nabava, montaža i programiranje  komunikacijske opreme za potrebe Projekta besplatnog bežičnog Interneta Grada Rijeke - Proširenje područja pokrivenosti</t>
  </si>
  <si>
    <t>01.05.2018 - 01.08.2018</t>
  </si>
  <si>
    <t>11-00-19/2018</t>
  </si>
  <si>
    <t>Izgradnja - vlastiti projekti (svjetlovodna infrastruktura) - objekti MO (uključivanje u EKM Grada Rijeke)</t>
  </si>
  <si>
    <t>11-00-20/2018</t>
  </si>
  <si>
    <t>Širokopojasna gradska mreža - Izgradnja svjetlovodnih prstenova (Suradnja Sporazum Grad Rijeka-CARNet-Ministarstvo uprave) - provodi  CARNet</t>
  </si>
  <si>
    <t>11-00-21/2018</t>
  </si>
  <si>
    <t>Informatička edukacija građana</t>
  </si>
  <si>
    <t>11-00-22/2018</t>
  </si>
  <si>
    <t>Nabava računalne opreme za potrebe ITU PT</t>
  </si>
  <si>
    <t>17-00-01/2018</t>
  </si>
  <si>
    <t>Izvođenje radova dobave i montaže zaštitne skele  na poslovnoj građevini Vodovodna 7 (ex Rade Končar)</t>
  </si>
  <si>
    <t>17-00-02/2018</t>
  </si>
  <si>
    <t xml:space="preserve">Usluge izrade tehničke dokumentacije - rješenja uređenja mjernog mjesta prema tipizaciji HEP-a za 2018. godinu 
</t>
  </si>
  <si>
    <t>31.01.2018 - 31.12.2018</t>
  </si>
  <si>
    <t>17-00-03/2018</t>
  </si>
  <si>
    <t>Izvođenje radova na uklanjanju opasnih dijelova građevina na adresi Vodovodna 7 - ex. Kompleks Rade Končar</t>
  </si>
  <si>
    <t>17-00-04/2018</t>
  </si>
  <si>
    <t xml:space="preserve">Izrada projektne dokumentacije za uređenje okoliša u PPO Galeb, Kvaternikova 60
</t>
  </si>
  <si>
    <t>15.02.2018 - 31.12.2018</t>
  </si>
  <si>
    <t>17-00-05/2018</t>
  </si>
  <si>
    <t xml:space="preserve">Izvođenje radova na ugradnji klima komore u kuhinji u PPO Krnjevo, Karasova 4
</t>
  </si>
  <si>
    <t>17-00-06/2018</t>
  </si>
  <si>
    <t xml:space="preserve">Izvođenje radova sanacije balkona zgrade HNK I. pl. Zajca
</t>
  </si>
  <si>
    <t>01.02.2018 - 30.05.2018</t>
  </si>
  <si>
    <t>17-00-07/2018</t>
  </si>
  <si>
    <t xml:space="preserve">Usluga izrade tehničke dokumentacije uređenja elektroinstalacije zajedničkih dijelova zgrade Blaža Polića 2
</t>
  </si>
  <si>
    <t>01.03.2018 - 30.04.2018</t>
  </si>
  <si>
    <t>17-00-08/2018</t>
  </si>
  <si>
    <t>01.01.2018 - 30.04.2018</t>
  </si>
  <si>
    <t>17-00-09/2018</t>
  </si>
  <si>
    <t xml:space="preserve">Usluga stručnog i obračunskog nadzora nad izvođenjem radova sanacije međukatne konstrukcije i poda u stanu na adresi Baštijanova 8, najmoprimac: Orešković.
</t>
  </si>
  <si>
    <t>08.02.2018 - 08.04.2018</t>
  </si>
  <si>
    <t>17-00-10/2018</t>
  </si>
  <si>
    <t xml:space="preserve">Stručni nadzor nad izvođenjem radova i kordinator II za energetsku obnovu OŠ Podmurvice, Podmurvice 6, Rijeka
</t>
  </si>
  <si>
    <t>15.02.2018 - 15.07.2018</t>
  </si>
  <si>
    <t>17-00-11/2018</t>
  </si>
  <si>
    <t xml:space="preserve">Stručni nadzor nad izvođenjem radova i kordinator II za energetsku obnovu PPO  Podmurvice, Cavtatska 4, Rijeka 
</t>
  </si>
  <si>
    <t>15.03.2018 - 15.07.2018</t>
  </si>
  <si>
    <t>17-00-12/2018</t>
  </si>
  <si>
    <t xml:space="preserve">Stručni nadzor nad izvođenjem radova i kordinator II za energetsku obnovu OŠ Gelsi, Vukovarska 27, Rijeka
</t>
  </si>
  <si>
    <t>17-00-13/2018</t>
  </si>
  <si>
    <t xml:space="preserve">Stručni nadzor nad izvođenjem radova i kordinator II za energetsku obnovu PPO Kvarner, Kalvarija 1/1, Rijeka
</t>
  </si>
  <si>
    <t>01.02.2018 - 15.06.2018</t>
  </si>
  <si>
    <t>17-00-14/2018</t>
  </si>
  <si>
    <t xml:space="preserve">Stručni nadzor nad izvođenjem radova i kordinator II za energetsku obnovu PPO  Veseljko, J.Polić Kamova 58, Rijeka 
</t>
  </si>
  <si>
    <t>17-00-15/2018</t>
  </si>
  <si>
    <t xml:space="preserve">Stručni nadzor nad izvođenjem radova i kordinator II za energetsku obnovu OŠ Škurinje, Mihačeva draga 13, Rijeka 
</t>
  </si>
  <si>
    <t>01.02.2018 - 15.07.2018</t>
  </si>
  <si>
    <t>17-00-16/2018</t>
  </si>
  <si>
    <t xml:space="preserve">Sanacija dimnjaka na objektima u vlasništvu Grada Rijeke 
</t>
  </si>
  <si>
    <t>17-00-17/2018</t>
  </si>
  <si>
    <t>Energetsko certificiranje složenih tehničkih sustava</t>
  </si>
  <si>
    <t>01.02.2018 - 01.05.2018</t>
  </si>
  <si>
    <t>17-00-18/2018</t>
  </si>
  <si>
    <t xml:space="preserve">Usluge energetskog certificiranja stambenih i poslovnih prostora za 2019. godinu </t>
  </si>
  <si>
    <t>17-00-19/2018</t>
  </si>
  <si>
    <t xml:space="preserve">Usluga održavanja sustava daljinskog očitanja potrošnje energenata i vode za zgrade u vlasništvu Grada Rijeke 
</t>
  </si>
  <si>
    <t>17-00-20/2018</t>
  </si>
  <si>
    <t xml:space="preserve">Izrada elaborata prometne vrijednosti stambenih i poslovnih prostora te revizija istih 
</t>
  </si>
  <si>
    <t>17-00-21/2018</t>
  </si>
  <si>
    <t xml:space="preserve">Obavljanje geodetskih usluga gruntovno - katastarske identifikacije objekata javne, poslovne i/ili stambene namjene
</t>
  </si>
  <si>
    <t>17-00-22/2018</t>
  </si>
  <si>
    <t xml:space="preserve">Usluga izrade dokumentacije potrebne za ozakonjenje nezakonito izgrađenih zgrada javne, poslovne i stambene namjene
</t>
  </si>
  <si>
    <t>17-00-23/2018</t>
  </si>
  <si>
    <t>Usluga izrade geodetskog elaborata za evidentiranje građevine i evidentiranja stvarnog položaja pojedinačnih već evidentiranih katastarskih čestica</t>
  </si>
  <si>
    <t>17-00-24/2018</t>
  </si>
  <si>
    <t xml:space="preserve">Usluge upravljanja nekretninama (stambenim, stambeno-poslovnim i poslovnim zgradama) kojima gospodari Grad Rijeka na području grada Rijeke za razdoblje od 2 godine
</t>
  </si>
  <si>
    <t>Okvirni sporazum</t>
  </si>
  <si>
    <t>01.01.2019 - 31.12.2020</t>
  </si>
  <si>
    <t>17-00-25/2018</t>
  </si>
  <si>
    <t>Izvođenje građevinsko - obrtničkih i instalaterskih radova na objektima u vlasništvu Grada Rijeke</t>
  </si>
  <si>
    <t>01.03.2018 - 01.03.2019</t>
  </si>
  <si>
    <t>17-00-26/2018</t>
  </si>
  <si>
    <t>Izvođenje radova sanacije vlaženja - poslovni prostor Hahlić 19a</t>
  </si>
  <si>
    <t>15.02.2018 - 15.03.2018</t>
  </si>
  <si>
    <t>17-00-27/2018</t>
  </si>
  <si>
    <t xml:space="preserve">Odštopavanje kanalizacije u objektima u vlasništvu Grada Rijeke
</t>
  </si>
  <si>
    <t>01.02.2018 - 01.02.2019</t>
  </si>
  <si>
    <t>17-00-28/2018</t>
  </si>
  <si>
    <t>Izrada etažnog elaborata kompleksa Milutina Barača 66</t>
  </si>
  <si>
    <t>15.02.2018 - 31.03.2018</t>
  </si>
  <si>
    <t>Evidencijski broj nabave</t>
  </si>
  <si>
    <t>CPV oznaka  i naziv</t>
  </si>
  <si>
    <t>Procijenjena vrijednost 
nabave</t>
  </si>
  <si>
    <t>Planirana 
vrijednost 
nabave</t>
  </si>
  <si>
    <t xml:space="preserve">Vrsta postupka  nabave </t>
  </si>
  <si>
    <t xml:space="preserve">Planirani početak postupka           </t>
  </si>
  <si>
    <t>Predmet podijeljen na grupe?</t>
  </si>
  <si>
    <t xml:space="preserve">Ugovor / okvirni sporazum </t>
  </si>
  <si>
    <t xml:space="preserve">Planirano trajanje ugovora / okvirnog sporazuma </t>
  </si>
  <si>
    <t>Odjel za razvoj, urbanizam, ekologiju i gospodarenje zemljištem</t>
  </si>
  <si>
    <t>NE</t>
  </si>
  <si>
    <t>DA</t>
  </si>
  <si>
    <t>Odjel za komunalni sustav</t>
  </si>
  <si>
    <t>Direkcija plana, razvoja i gradnje</t>
  </si>
  <si>
    <t>Direkcija zajedničke komunalne djelatnosti</t>
  </si>
  <si>
    <t>Odjel za poduzetništvo</t>
  </si>
  <si>
    <t>Odjel za zdravstvo i socijalnu skrb</t>
  </si>
  <si>
    <t>Odjel za kulturu</t>
  </si>
  <si>
    <t>Direkcija programa</t>
  </si>
  <si>
    <t>Direkcija za zaštitu i očuvanje kulturnih dobara</t>
  </si>
  <si>
    <t>Direkcija za zaštitu i očuvanje kulturnih dobara:</t>
  </si>
  <si>
    <t>Odjel za kulturu:</t>
  </si>
  <si>
    <t>Odjel za razvoj, urbanizam, ekologiju i gospodarenje zemljištem:</t>
  </si>
  <si>
    <t>Direkcija plana, razvoja i gradnje:</t>
  </si>
  <si>
    <t>Direkcija zajedničke komunalne djelatnosti:</t>
  </si>
  <si>
    <t>Odjel za komunalni sustav:</t>
  </si>
  <si>
    <t>Odjel za poduzetništvo:</t>
  </si>
  <si>
    <t>Odjel za zdravstvo i socijalnu skrb:</t>
  </si>
  <si>
    <t>Direkcija programa:</t>
  </si>
  <si>
    <t>Odjel za financije</t>
  </si>
  <si>
    <t>Odjel za financije:</t>
  </si>
  <si>
    <t>Odjel za gradsku samoupravu i upravu</t>
  </si>
  <si>
    <t>Odjel za gradsku samoupravu i upravu:</t>
  </si>
  <si>
    <t>Ured Grada</t>
  </si>
  <si>
    <t>Ured Grada:</t>
  </si>
  <si>
    <t>Zavod za informatičku djelatnost</t>
  </si>
  <si>
    <t>Zavod za informatičku djelatnost:</t>
  </si>
  <si>
    <t>Odjel za gospodarenje imovinom</t>
  </si>
  <si>
    <t>Sveukupno:</t>
  </si>
  <si>
    <t>Grupa II. Priprema poziva</t>
  </si>
  <si>
    <t>Grupa III. Usluga ocjene kvalitete projektnih prijedloga - stručnjak za razvoj poduzetništva iz područja ekonomije</t>
  </si>
  <si>
    <t>Grupa IV. Usluga ocjene kvalitete projektnih prijedloga - stručnjak  iz područja građevine</t>
  </si>
  <si>
    <t>Grupa V. Usluga ocjene kvalitete projektnih prijedloga - stručnjak  za razvoj poduzetništva iz područja prava</t>
  </si>
  <si>
    <t>Usluge vanjskih stručnjaka za specifični cilj 3a2 OPKK za ITU mehanizam</t>
  </si>
  <si>
    <t>Grupa III. Usluga ocjene kvalitete projektnog prijedloga - stručnjak iz područja prometa</t>
  </si>
  <si>
    <t>Grupa IV. Usluga ocjene kvalitete projektnog prijedloga - stručnjak iz područja ekonomije</t>
  </si>
  <si>
    <t>Grupa V. Usluga ocjene kvalitete projektnog prijedloga - stručnjak iz područja prava</t>
  </si>
  <si>
    <t>Usluge vanjskih stručnjaka za specifični cilj 7ii2 OPKK za ITU mehanizam</t>
  </si>
  <si>
    <t>Grupa I. Procjena elemenata državnih potpora</t>
  </si>
  <si>
    <t>Grupa III. Usluga ocjene kvalitete projektnog prijedloga - stručnjak iz područja energetike</t>
  </si>
  <si>
    <t>Grupa V. Usluga ocjene kvalitete projektnog prijedloga - stručnjak iz područja strojarstva</t>
  </si>
  <si>
    <t>Usluge vanjskih stručnjaka za specifični cilj 4c3 OPKK za ITU mehanizam</t>
  </si>
  <si>
    <t>Grupa III. Usluga ocjene kvalitete projektnih prijedloga - stručnjak za kulturnu baštinu i/ili turizam</t>
  </si>
  <si>
    <t>Grupa IV. Usluga ocjene kvalitete projektnih prijedloga - stručnjak iz područja ekonomije</t>
  </si>
  <si>
    <t>Grupa V. Usluga ocjene kvalitete projektnih prijedloga - stručnjak  iz područja arhitekture</t>
  </si>
  <si>
    <t>Usluge vanjskih stručnjaka za specifični cilj 6c1 OPKK za ITU mehanizam</t>
  </si>
  <si>
    <t>Grupa III. Usluga ocjene kvalitete projektnih prijedloga - stručnjak iz područja arhitekture ili građenja</t>
  </si>
  <si>
    <t>Grupa V. Usluga ocjene kvalitete projektnih prijedloga - stručnjak iz područja urbanog planiranja</t>
  </si>
  <si>
    <t>Usluge vanjskih stručnjaka za specifični cilj 6e2 OPKK za ITU mehanizam</t>
  </si>
  <si>
    <t>Direkcija za provedbu integriranih teritorijalnih ulaganja (ITU)</t>
  </si>
  <si>
    <t>Direkcija za provedbu integriranih teritorijalnih ulaganja (ITU):</t>
  </si>
  <si>
    <t>Grupa I - Usluge tiskanja materijala</t>
  </si>
  <si>
    <t>Grupa II - Usluga tiskanja oznaka vidljivosti za ITU PT</t>
  </si>
  <si>
    <t>Usluge tiskanja</t>
  </si>
  <si>
    <t>15.10.2018 - 28.02.2019</t>
  </si>
  <si>
    <t>01.04.2018 - 31.12.2019</t>
  </si>
  <si>
    <t>Usluge osiguranja imovine Grada Rijeke i imovine Rijeka sporta d.o.o.</t>
  </si>
  <si>
    <t>Grupa I - Osiguranje imovine Grada Rijeke</t>
  </si>
  <si>
    <t>Grupa II - Osiguranje imovine Rijeka sporta d.o.o.</t>
  </si>
  <si>
    <t>Grupa I - Nabava uredskog namještaja za potrebe Grada Rijeke</t>
  </si>
  <si>
    <t>Grupa II - Nabava uredskog namještaja za potrebe ITU PT</t>
  </si>
  <si>
    <t>Nabava uredskog namještaja</t>
  </si>
  <si>
    <t>Privremeni priključci za potrebe održavanja raznih manifestacija (montaža, demontaža, dežurstvo)</t>
  </si>
  <si>
    <t>PLAN NABAVE GRADA RIJEKE ZA 2018. GODINU</t>
  </si>
  <si>
    <t>Rekonstrukcija Ulice Petra Kobeka- građenje (zajednička nabava: Grad Rijeka, VIK, Energo, HEP)</t>
  </si>
  <si>
    <t>Rekonstrukcija Ulice Petra Kobeka- usluge nadzora i koordinatora II zaštite na radu (zajednička nabava: Grad Rijeka, VIK, Energo, HEP)</t>
  </si>
  <si>
    <t>Rekonstrukcija Ulice Petra Kobeka- geodetske usluge (zajednička nabava: Grad Rijeka, VIK, Energo, HEP)</t>
  </si>
  <si>
    <t>Spoj Ulice Tina Ujevića prema Dražičkoj- projektiranje</t>
  </si>
  <si>
    <t>03-00-03/2018</t>
  </si>
  <si>
    <t>Usluge vanjske revizije EU projekta Rekonstrukcija i prenamjena postojeće Hale 14 u Tehnološko edukacijski poduzetnički inkubator "Proizvodni park Torpedo"</t>
  </si>
  <si>
    <t>VIII.</t>
  </si>
  <si>
    <t>01.09.2018 - 01.05.2019</t>
  </si>
  <si>
    <t>17-00-29/2018</t>
  </si>
  <si>
    <t>Rekonstrukcija i prenamjena postojeće Hale 14 u Tehnološko edukacijski poduzetnički inkubator "Proizvodni park Torpedo"</t>
  </si>
  <si>
    <t>17-00-30/2018</t>
  </si>
  <si>
    <t>Usluga stručnog nadzora te usluge koordinatora II zaštite na radu - Rekonstrukcija i prenamjena postojeće Hale 14 u Tehnološko - edukacijski poduzetnički inkubator "Proizvodni park Torpedo"</t>
  </si>
  <si>
    <t>01.03.2018 - 01.11.2018</t>
  </si>
  <si>
    <t>11-00-23/2018</t>
  </si>
  <si>
    <t>Održavanje licenci za AutoCAD - stalne mrežne licence</t>
  </si>
  <si>
    <t>01.04.2018 - 01.04.2019</t>
  </si>
  <si>
    <t>63516000-9
Usluge organizacije putovanja</t>
  </si>
  <si>
    <t>79419000-4
Usluge savjetovanja na području ocjenjivanja</t>
  </si>
  <si>
    <t>45233120-6
Radovi na izgradnji ceste</t>
  </si>
  <si>
    <t>71355000-1
Geodetske usluge</t>
  </si>
  <si>
    <t>71521000-6
Usluge nadzora gradilišta</t>
  </si>
  <si>
    <t>45220000-5
Radovi na niskogradnji i radovi na visokogradnji</t>
  </si>
  <si>
    <t>71320000-7
Usluge tehničkog projektiranja</t>
  </si>
  <si>
    <t>45244000-9
Pomorski građevinski radovi</t>
  </si>
  <si>
    <t>39113600-3 Klupe</t>
  </si>
  <si>
    <t>45262000-1
Posebni građevinski zanatski radovi drugačiji od radova na
krovu</t>
  </si>
  <si>
    <t>39113600-3
Klupe</t>
  </si>
  <si>
    <t>45222000-9
Građevinski radovi niskogradnje, osim mostova, tunela,
okana i podzemnih željeznica</t>
  </si>
  <si>
    <t>35821000-5
Zastave</t>
  </si>
  <si>
    <t>30199791-1
Zidni planeri</t>
  </si>
  <si>
    <t>45317000-2
Ostali elektroinstalaterski radovi</t>
  </si>
  <si>
    <t>45451000-3
Dekoraterski radovi</t>
  </si>
  <si>
    <t>79212300-6
Usluge obvezne revizije</t>
  </si>
  <si>
    <t>71243000-3
Izrada nacrta planova (sustavi i integracija)</t>
  </si>
  <si>
    <t>71310000-4
Tehničke savjetodavne usluge i savjetodavne usluge u graditeljstvu</t>
  </si>
  <si>
    <t>79810000-5
Usluge tiskanja</t>
  </si>
  <si>
    <t>80561000-4
Usluge izobrazbe u području zdravstvene zaštite</t>
  </si>
  <si>
    <t>45450000-6
Ostali završni građevinski radovi</t>
  </si>
  <si>
    <t>45331220-4
Radovi instaliranja klimatizacije</t>
  </si>
  <si>
    <t>45420000-7
Radovi na ugradnji stolarije</t>
  </si>
  <si>
    <t>71541000-2
Usluge vođenja projekta u građevinarstvu</t>
  </si>
  <si>
    <t>71247000-1
Nadzor građevinskih radova</t>
  </si>
  <si>
    <t>45454000-4
Radovi na rekonstrukciji</t>
  </si>
  <si>
    <t>71335000-5
Tehničke studije</t>
  </si>
  <si>
    <t>45000000-7
Gradnja</t>
  </si>
  <si>
    <t>79800000-2
Tiskanje i s tim povezane usluge</t>
  </si>
  <si>
    <t>44212317-4
Konstrukcije skela</t>
  </si>
  <si>
    <t>39154000-6
Oprema za izložbe</t>
  </si>
  <si>
    <t>38652120-7
Video projektori</t>
  </si>
  <si>
    <t>71240000-2
Arhitektonske usluge, inženjerske usluge i usluge planiranja</t>
  </si>
  <si>
    <t>45443000-4
Fasadni radovi</t>
  </si>
  <si>
    <t>72220000-3
Usluge sistemskog i tehničkog savjetovanja</t>
  </si>
  <si>
    <t>66510000-8
Usluge osiguranja</t>
  </si>
  <si>
    <t>66513200-1
Usluge osiguranja od svih rizika ugovaratelja</t>
  </si>
  <si>
    <t>66512100-3
Usluge osiguranja od nezgode</t>
  </si>
  <si>
    <t>66516000-0
Usluge osiguranja od  odgovornosti</t>
  </si>
  <si>
    <t>09123000-7
Prirodni/zemni plin</t>
  </si>
  <si>
    <t>71632000-7
Usluge tehničkih ispitivanja</t>
  </si>
  <si>
    <t>50413200-5
Usluge popravka i održavanja vatrogasne opreme</t>
  </si>
  <si>
    <t>50410000-2
Usluge popravka i održavanja aparata za mjerenje, ispitivanje
i kontrolu</t>
  </si>
  <si>
    <t>79823000-9
Usluge tiskanja i isporuke</t>
  </si>
  <si>
    <t>18100000-0
Radna odjeća, posebna radna oprema i pribor</t>
  </si>
  <si>
    <t>38650000-6
Fotografska oprema</t>
  </si>
  <si>
    <t>42510000-4
Izmjenjivači topline</t>
  </si>
  <si>
    <t>50730000-1
Usluge popravka i održavanja rashladnih skupina</t>
  </si>
  <si>
    <t>39130000-2
Uredski namještaj</t>
  </si>
  <si>
    <t>32552100-8
Telefonski aparati</t>
  </si>
  <si>
    <t>30192000-1
Uredske potrepštine</t>
  </si>
  <si>
    <t>30121000-3
Oprema za fotokopiranje i termičko kopiranje</t>
  </si>
  <si>
    <t>79211100-7
Knjigovodstvene usluge</t>
  </si>
  <si>
    <t>32321200-1
Audiovizualna oprema</t>
  </si>
  <si>
    <t>24955000-3
Kemijski zahodi</t>
  </si>
  <si>
    <t>72200000-7
Usluge programiranja  i savjetodavne usluge</t>
  </si>
  <si>
    <t>03121000-5
Vrtlarski proizvodi</t>
  </si>
  <si>
    <t>15900000-7
Pića, duhan i srodni proizvodi</t>
  </si>
  <si>
    <t>15800000-6
Razni prehrambeni proizvodi</t>
  </si>
  <si>
    <t>55100000-1
Hotelske usluge</t>
  </si>
  <si>
    <t>55312000-0
Usluge posluživanja u restoranima otvorenog tipa</t>
  </si>
  <si>
    <t>55321000-6
Usluge pripravljanja obroka</t>
  </si>
  <si>
    <t>44212320-8
Razne konstrukcije</t>
  </si>
  <si>
    <t>79310000-0
Usluge istraživanja tržišta</t>
  </si>
  <si>
    <t>79953000-9
Usluge organiziranja festivala</t>
  </si>
  <si>
    <t>79521000-2
Usluge fotokopiranja</t>
  </si>
  <si>
    <t>63000000-9
Prateće i pomoćne usluge prijevoza; usluge prijevoznih
agencija</t>
  </si>
  <si>
    <t>92600000-7
Usluge u području sporta</t>
  </si>
  <si>
    <t>55500000-5
Usluge menze i usluge dostavljanja pripremljene hrane (catering)</t>
  </si>
  <si>
    <t>55520000-1
Usluge dostavljanja pripremljene hrane (catering)</t>
  </si>
  <si>
    <t>48000000-8
Programski paketi i informacijski sustavi</t>
  </si>
  <si>
    <t>72261000-2
Usluge podrške programa</t>
  </si>
  <si>
    <t>50312310-1
Održavanje opreme mreže za prijenos podataka</t>
  </si>
  <si>
    <t>31154000-0
Neprekidno električno napajanje</t>
  </si>
  <si>
    <t>30236000-2
Razna računalna oprema</t>
  </si>
  <si>
    <t>48900000-7
Razni programski paketi i računalni sustavi</t>
  </si>
  <si>
    <t>32570000-9
Komunikacijska oprema</t>
  </si>
  <si>
    <t>80533200-1
Informatički tečajevi</t>
  </si>
  <si>
    <t>48321000-4
Programski paket za računalom potpomognuto crtanje
(CAD)</t>
  </si>
  <si>
    <t>50312300-8
Održavanje i popravak opreme mreže za prijenos podataka</t>
  </si>
  <si>
    <t>45262100-2
Radovi na postavljanju i rastavljanju skele</t>
  </si>
  <si>
    <t>71314100-3
Usluge u području električne energije</t>
  </si>
  <si>
    <t>45351000-2
Strojarski instalaterski radovi</t>
  </si>
  <si>
    <t>71314200-4
Usluge u području gospodarenja energijom</t>
  </si>
  <si>
    <t>79993000-1
Usluge upravljanja zgradama i objektima</t>
  </si>
  <si>
    <t>90400000-1
Usluge u području otpadnih voda</t>
  </si>
  <si>
    <t>71250000-5 Arhitektonske, tehničke i geodetske usluge</t>
  </si>
  <si>
    <t>45200000-9
Radovi na objektima ili dijelovima objekata visokogradnje
i niskogradnje</t>
  </si>
  <si>
    <t xml:space="preserve">Amortizacija postavljene zaštitne skele T- objekt i E- objekt (Ciglena kuća) ex kompleks Rikard Benčić
</t>
  </si>
  <si>
    <t>Radovi iluminacije i dekoracije za božićne i novogodišnje blagdane (Iluminacija i dekoracija za božićne i novogodišnje blagdane, održavanje opreme za dekoraciju, nabava opreme za dekoraciju)</t>
  </si>
  <si>
    <t>55311000-3
Usluge posluživanja u restoranima zatvorenog tipa</t>
  </si>
  <si>
    <t>01.04.2018 - 02.04.2021</t>
  </si>
  <si>
    <t>02-04-17/2018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</si>
  <si>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 i 7/16 -pročišćeni tekst), Gradonačelnik Grada Rijeke dana 18. siječnja 2018.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</si>
</sst>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0" borderId="0" xfId="0" applyFont="1" applyFill="1" applyBorder="1"/>
    <xf numFmtId="0" fontId="18" fillId="0" borderId="0" xfId="0" applyFont="1" applyBorder="1"/>
    <xf numFmtId="0" fontId="18" fillId="0" borderId="10" xfId="0" applyFont="1" applyBorder="1"/>
    <xf numFmtId="0" fontId="20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0" borderId="0" xfId="0" applyNumberFormat="1" applyFont="1" applyBorder="1"/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0" fontId="22" fillId="35" borderId="11" xfId="0" applyNumberFormat="1" applyFont="1" applyFill="1" applyBorder="1" applyAlignment="1">
      <alignment horizontal="left" vertical="center"/>
    </xf>
    <xf numFmtId="0" fontId="18" fillId="35" borderId="12" xfId="0" applyFont="1" applyFill="1" applyBorder="1"/>
    <xf numFmtId="49" fontId="19" fillId="0" borderId="0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/>
    </xf>
    <xf numFmtId="0" fontId="22" fillId="34" borderId="11" xfId="0" applyNumberFormat="1" applyFont="1" applyFill="1" applyBorder="1" applyAlignment="1">
      <alignment horizontal="left" vertical="center"/>
    </xf>
    <xf numFmtId="0" fontId="22" fillId="34" borderId="13" xfId="0" applyNumberFormat="1" applyFont="1" applyFill="1" applyBorder="1" applyAlignment="1">
      <alignment horizontal="left" vertical="center"/>
    </xf>
    <xf numFmtId="0" fontId="22" fillId="34" borderId="12" xfId="0" applyNumberFormat="1" applyFont="1" applyFill="1" applyBorder="1" applyAlignment="1">
      <alignment horizontal="left" vertical="center"/>
    </xf>
    <xf numFmtId="0" fontId="22" fillId="33" borderId="11" xfId="0" applyNumberFormat="1" applyFont="1" applyFill="1" applyBorder="1" applyAlignment="1">
      <alignment horizontal="left" vertical="center"/>
    </xf>
    <xf numFmtId="0" fontId="22" fillId="33" borderId="13" xfId="0" applyNumberFormat="1" applyFont="1" applyFill="1" applyBorder="1" applyAlignment="1">
      <alignment horizontal="left" vertical="center"/>
    </xf>
    <xf numFmtId="0" fontId="22" fillId="33" borderId="12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" fontId="22" fillId="33" borderId="13" xfId="0" applyNumberFormat="1" applyFont="1" applyFill="1" applyBorder="1" applyAlignment="1">
      <alignment horizontal="right" vertical="center"/>
    </xf>
    <xf numFmtId="4" fontId="22" fillId="34" borderId="13" xfId="0" applyNumberFormat="1" applyFont="1" applyFill="1" applyBorder="1" applyAlignment="1">
      <alignment horizontal="right" vertical="center"/>
    </xf>
    <xf numFmtId="0" fontId="18" fillId="35" borderId="13" xfId="0" applyFont="1" applyFill="1" applyBorder="1" applyAlignment="1">
      <alignment horizontal="left" vertical="top" wrapText="1"/>
    </xf>
    <xf numFmtId="4" fontId="22" fillId="35" borderId="13" xfId="0" applyNumberFormat="1" applyFont="1" applyFill="1" applyBorder="1" applyAlignment="1">
      <alignment horizontal="right" vertical="center"/>
    </xf>
    <xf numFmtId="49" fontId="23" fillId="35" borderId="13" xfId="0" applyNumberFormat="1" applyFont="1" applyFill="1" applyBorder="1" applyAlignment="1">
      <alignment horizontal="center" vertical="center" wrapText="1"/>
    </xf>
    <xf numFmtId="49" fontId="24" fillId="35" borderId="13" xfId="0" applyNumberFormat="1" applyFont="1" applyFill="1" applyBorder="1" applyAlignment="1">
      <alignment horizontal="center" vertical="center" wrapText="1"/>
    </xf>
    <xf numFmtId="0" fontId="18" fillId="35" borderId="13" xfId="0" applyFont="1" applyFill="1" applyBorder="1"/>
    <xf numFmtId="0" fontId="21" fillId="34" borderId="13" xfId="0" applyNumberFormat="1" applyFont="1" applyFill="1" applyBorder="1" applyAlignment="1">
      <alignment horizontal="left" vertical="center"/>
    </xf>
    <xf numFmtId="0" fontId="21" fillId="33" borderId="13" xfId="0" applyNumberFormat="1" applyFont="1" applyFill="1" applyBorder="1" applyAlignment="1">
      <alignment horizontal="left" vertical="center"/>
    </xf>
    <xf numFmtId="4" fontId="26" fillId="0" borderId="13" xfId="0" applyNumberFormat="1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/>
    </xf>
    <xf numFmtId="0" fontId="20" fillId="0" borderId="11" xfId="0" applyNumberFormat="1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left" vertical="top" wrapText="1"/>
    </xf>
    <xf numFmtId="49" fontId="18" fillId="0" borderId="0" xfId="0" applyNumberFormat="1" applyFont="1" applyBorder="1" applyAlignment="1">
      <alignment vertical="top"/>
    </xf>
    <xf numFmtId="0" fontId="20" fillId="0" borderId="13" xfId="0" applyNumberFormat="1" applyFont="1" applyFill="1" applyBorder="1" applyAlignment="1">
      <alignment horizontal="center" vertical="top"/>
    </xf>
    <xf numFmtId="0" fontId="22" fillId="34" borderId="13" xfId="0" applyNumberFormat="1" applyFont="1" applyFill="1" applyBorder="1" applyAlignment="1">
      <alignment horizontal="left" vertical="top"/>
    </xf>
    <xf numFmtId="0" fontId="22" fillId="33" borderId="13" xfId="0" applyNumberFormat="1" applyFont="1" applyFill="1" applyBorder="1" applyAlignment="1">
      <alignment horizontal="left" vertical="top"/>
    </xf>
    <xf numFmtId="49" fontId="25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2" fillId="33" borderId="11" xfId="0" applyNumberFormat="1" applyFont="1" applyFill="1" applyBorder="1" applyAlignment="1">
      <alignment horizontal="left" vertical="center" wrapText="1"/>
    </xf>
    <xf numFmtId="0" fontId="22" fillId="33" borderId="13" xfId="0" applyNumberFormat="1" applyFont="1" applyFill="1" applyBorder="1" applyAlignment="1">
      <alignment horizontal="left" vertical="center" wrapText="1"/>
    </xf>
    <xf numFmtId="0" fontId="22" fillId="34" borderId="11" xfId="0" applyNumberFormat="1" applyFont="1" applyFill="1" applyBorder="1" applyAlignment="1">
      <alignment horizontal="left" vertical="center" wrapText="1"/>
    </xf>
    <xf numFmtId="0" fontId="22" fillId="34" borderId="13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BEA69C"/>
      <color rgb="FFA58477"/>
      <color rgb="FF99CC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abSelected="1" zoomScale="90" zoomScaleNormal="90" zoomScaleSheetLayoutView="75" workbookViewId="0">
      <selection activeCell="E8" sqref="E8"/>
    </sheetView>
  </sheetViews>
  <sheetFormatPr defaultColWidth="16.83203125" defaultRowHeight="15" x14ac:dyDescent="0.2"/>
  <cols>
    <col min="1" max="1" width="19.1640625" style="44" customWidth="1"/>
    <col min="2" max="2" width="45" style="44" customWidth="1"/>
    <col min="3" max="3" width="19.83203125" style="49" customWidth="1"/>
    <col min="4" max="4" width="21" style="6" bestFit="1" customWidth="1"/>
    <col min="5" max="5" width="21" style="7" bestFit="1" customWidth="1"/>
    <col min="6" max="6" width="22.1640625" style="8" customWidth="1"/>
    <col min="7" max="7" width="14.1640625" style="8" customWidth="1"/>
    <col min="8" max="8" width="20.1640625" style="9" customWidth="1"/>
    <col min="9" max="9" width="13.83203125" style="2" customWidth="1"/>
    <col min="10" max="10" width="23" style="2" customWidth="1"/>
    <col min="11" max="11" width="16.83203125" style="2" hidden="1" customWidth="1"/>
    <col min="12" max="16384" width="16.83203125" style="2"/>
  </cols>
  <sheetData>
    <row r="1" spans="1:11" s="1" customFormat="1" ht="56.25" customHeight="1" x14ac:dyDescent="0.2">
      <c r="A1" s="54" t="s">
        <v>630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ht="39.75" customHeight="1" x14ac:dyDescent="0.2">
      <c r="A2" s="55" t="s">
        <v>519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6.5" thickBot="1" x14ac:dyDescent="0.3">
      <c r="A3" s="41"/>
      <c r="B3" s="41"/>
      <c r="C3" s="48"/>
      <c r="D3" s="13"/>
      <c r="E3" s="13"/>
      <c r="F3" s="13"/>
      <c r="G3" s="13"/>
      <c r="H3" s="13"/>
      <c r="I3" s="13"/>
      <c r="J3" s="13"/>
    </row>
    <row r="4" spans="1:11" ht="60.75" thickBot="1" x14ac:dyDescent="0.25">
      <c r="A4" s="14" t="s">
        <v>446</v>
      </c>
      <c r="B4" s="15" t="s">
        <v>0</v>
      </c>
      <c r="C4" s="15" t="s">
        <v>447</v>
      </c>
      <c r="D4" s="16" t="s">
        <v>448</v>
      </c>
      <c r="E4" s="16" t="s">
        <v>449</v>
      </c>
      <c r="F4" s="15" t="s">
        <v>450</v>
      </c>
      <c r="G4" s="15" t="s">
        <v>452</v>
      </c>
      <c r="H4" s="15" t="s">
        <v>453</v>
      </c>
      <c r="I4" s="15" t="s">
        <v>451</v>
      </c>
      <c r="J4" s="17" t="s">
        <v>454</v>
      </c>
      <c r="K4" s="3"/>
    </row>
    <row r="5" spans="1:11" s="4" customFormat="1" ht="12.75" x14ac:dyDescent="0.2">
      <c r="A5" s="42" t="s">
        <v>1</v>
      </c>
      <c r="B5" s="45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</row>
    <row r="6" spans="1:11" s="4" customFormat="1" ht="30" customHeight="1" x14ac:dyDescent="0.2">
      <c r="A6" s="19" t="s">
        <v>455</v>
      </c>
      <c r="B6" s="46"/>
      <c r="C6" s="36"/>
      <c r="D6" s="20"/>
      <c r="E6" s="20"/>
      <c r="F6" s="20"/>
      <c r="G6" s="20"/>
      <c r="H6" s="20"/>
      <c r="I6" s="20"/>
      <c r="J6" s="21"/>
    </row>
    <row r="7" spans="1:11" s="4" customFormat="1" ht="30" customHeight="1" x14ac:dyDescent="0.2">
      <c r="A7" s="22" t="s">
        <v>505</v>
      </c>
      <c r="B7" s="47"/>
      <c r="C7" s="37"/>
      <c r="D7" s="23"/>
      <c r="E7" s="23"/>
      <c r="F7" s="23"/>
      <c r="G7" s="23"/>
      <c r="H7" s="23"/>
      <c r="I7" s="23"/>
      <c r="J7" s="24"/>
    </row>
    <row r="8" spans="1:11" s="5" customFormat="1" ht="57" x14ac:dyDescent="0.2">
      <c r="A8" s="43" t="s">
        <v>2</v>
      </c>
      <c r="B8" s="40" t="s">
        <v>3</v>
      </c>
      <c r="C8" s="38" t="s">
        <v>536</v>
      </c>
      <c r="D8" s="26">
        <v>90000</v>
      </c>
      <c r="E8" s="26">
        <v>90000</v>
      </c>
      <c r="F8" s="27" t="s">
        <v>4</v>
      </c>
      <c r="G8" s="27" t="s">
        <v>456</v>
      </c>
      <c r="H8" s="27" t="s">
        <v>5</v>
      </c>
      <c r="I8" s="27" t="s">
        <v>6</v>
      </c>
      <c r="J8" s="28" t="s">
        <v>7</v>
      </c>
    </row>
    <row r="9" spans="1:11" s="5" customFormat="1" ht="71.25" x14ac:dyDescent="0.2">
      <c r="A9" s="43" t="s">
        <v>8</v>
      </c>
      <c r="B9" s="40" t="s">
        <v>489</v>
      </c>
      <c r="C9" s="38" t="s">
        <v>537</v>
      </c>
      <c r="D9" s="26">
        <f>SUM(D10:D14)</f>
        <v>110000</v>
      </c>
      <c r="E9" s="26">
        <f>SUM(E10:E14)</f>
        <v>137500</v>
      </c>
      <c r="F9" s="27" t="s">
        <v>4</v>
      </c>
      <c r="G9" s="27" t="s">
        <v>457</v>
      </c>
      <c r="H9" s="27" t="s">
        <v>5</v>
      </c>
      <c r="I9" s="27" t="s">
        <v>6</v>
      </c>
      <c r="J9" s="28" t="s">
        <v>9</v>
      </c>
    </row>
    <row r="10" spans="1:11" s="5" customFormat="1" ht="30" x14ac:dyDescent="0.2">
      <c r="A10" s="43"/>
      <c r="B10" s="40" t="s">
        <v>494</v>
      </c>
      <c r="C10" s="38"/>
      <c r="D10" s="26">
        <v>30000</v>
      </c>
      <c r="E10" s="26">
        <v>37500</v>
      </c>
      <c r="F10" s="27"/>
      <c r="G10" s="27"/>
      <c r="H10" s="27"/>
      <c r="I10" s="27"/>
      <c r="J10" s="28"/>
    </row>
    <row r="11" spans="1:11" s="5" customFormat="1" ht="30" customHeight="1" x14ac:dyDescent="0.2">
      <c r="A11" s="43"/>
      <c r="B11" s="40" t="s">
        <v>485</v>
      </c>
      <c r="C11" s="38"/>
      <c r="D11" s="26">
        <v>50000</v>
      </c>
      <c r="E11" s="26">
        <v>62500</v>
      </c>
      <c r="F11" s="27"/>
      <c r="G11" s="27"/>
      <c r="H11" s="27"/>
      <c r="I11" s="27"/>
      <c r="J11" s="28"/>
    </row>
    <row r="12" spans="1:11" s="5" customFormat="1" ht="60" x14ac:dyDescent="0.2">
      <c r="A12" s="43"/>
      <c r="B12" s="40" t="s">
        <v>486</v>
      </c>
      <c r="C12" s="38"/>
      <c r="D12" s="26">
        <v>10000</v>
      </c>
      <c r="E12" s="26">
        <v>12500</v>
      </c>
      <c r="F12" s="27"/>
      <c r="G12" s="27"/>
      <c r="H12" s="27"/>
      <c r="I12" s="27"/>
      <c r="J12" s="28"/>
    </row>
    <row r="13" spans="1:11" s="5" customFormat="1" ht="45" x14ac:dyDescent="0.2">
      <c r="A13" s="43"/>
      <c r="B13" s="40" t="s">
        <v>487</v>
      </c>
      <c r="C13" s="38"/>
      <c r="D13" s="26">
        <v>10000</v>
      </c>
      <c r="E13" s="26">
        <v>12500</v>
      </c>
      <c r="F13" s="27"/>
      <c r="G13" s="27"/>
      <c r="H13" s="27"/>
      <c r="I13" s="27"/>
      <c r="J13" s="28"/>
    </row>
    <row r="14" spans="1:11" s="5" customFormat="1" ht="60" x14ac:dyDescent="0.2">
      <c r="A14" s="43"/>
      <c r="B14" s="40" t="s">
        <v>488</v>
      </c>
      <c r="C14" s="38"/>
      <c r="D14" s="26">
        <v>10000</v>
      </c>
      <c r="E14" s="26">
        <v>12500</v>
      </c>
      <c r="F14" s="27"/>
      <c r="G14" s="27"/>
      <c r="H14" s="27"/>
      <c r="I14" s="27"/>
      <c r="J14" s="28"/>
    </row>
    <row r="15" spans="1:11" s="5" customFormat="1" ht="71.25" x14ac:dyDescent="0.2">
      <c r="A15" s="43" t="s">
        <v>10</v>
      </c>
      <c r="B15" s="40" t="s">
        <v>493</v>
      </c>
      <c r="C15" s="38" t="s">
        <v>537</v>
      </c>
      <c r="D15" s="26">
        <f>SUM(D16:D20)</f>
        <v>38000</v>
      </c>
      <c r="E15" s="26">
        <f>SUM(E16:E20)</f>
        <v>47500</v>
      </c>
      <c r="F15" s="27" t="s">
        <v>4</v>
      </c>
      <c r="G15" s="27" t="s">
        <v>457</v>
      </c>
      <c r="H15" s="27" t="s">
        <v>5</v>
      </c>
      <c r="I15" s="27" t="s">
        <v>6</v>
      </c>
      <c r="J15" s="28" t="s">
        <v>7</v>
      </c>
    </row>
    <row r="16" spans="1:11" s="5" customFormat="1" ht="30" x14ac:dyDescent="0.2">
      <c r="A16" s="43"/>
      <c r="B16" s="40" t="s">
        <v>494</v>
      </c>
      <c r="C16" s="38"/>
      <c r="D16" s="26">
        <v>10000</v>
      </c>
      <c r="E16" s="26">
        <v>12500</v>
      </c>
      <c r="F16" s="27"/>
      <c r="G16" s="27"/>
      <c r="H16" s="27"/>
      <c r="I16" s="27"/>
      <c r="J16" s="28"/>
    </row>
    <row r="17" spans="1:10" s="5" customFormat="1" ht="30" customHeight="1" x14ac:dyDescent="0.2">
      <c r="A17" s="43"/>
      <c r="B17" s="40" t="s">
        <v>485</v>
      </c>
      <c r="C17" s="38"/>
      <c r="D17" s="26">
        <v>25000</v>
      </c>
      <c r="E17" s="26">
        <v>31250</v>
      </c>
      <c r="F17" s="27"/>
      <c r="G17" s="27"/>
      <c r="H17" s="27"/>
      <c r="I17" s="27"/>
      <c r="J17" s="28"/>
    </row>
    <row r="18" spans="1:10" s="5" customFormat="1" ht="45" x14ac:dyDescent="0.2">
      <c r="A18" s="43"/>
      <c r="B18" s="40" t="s">
        <v>490</v>
      </c>
      <c r="C18" s="38"/>
      <c r="D18" s="26">
        <v>1000</v>
      </c>
      <c r="E18" s="26">
        <v>1250</v>
      </c>
      <c r="F18" s="27"/>
      <c r="G18" s="27"/>
      <c r="H18" s="27"/>
      <c r="I18" s="27"/>
      <c r="J18" s="28"/>
    </row>
    <row r="19" spans="1:10" s="5" customFormat="1" ht="45" x14ac:dyDescent="0.2">
      <c r="A19" s="43"/>
      <c r="B19" s="40" t="s">
        <v>491</v>
      </c>
      <c r="C19" s="38"/>
      <c r="D19" s="26">
        <v>1000</v>
      </c>
      <c r="E19" s="26">
        <v>1250</v>
      </c>
      <c r="F19" s="27"/>
      <c r="G19" s="27"/>
      <c r="H19" s="27"/>
      <c r="I19" s="27"/>
      <c r="J19" s="28"/>
    </row>
    <row r="20" spans="1:10" s="5" customFormat="1" ht="45" x14ac:dyDescent="0.2">
      <c r="A20" s="43"/>
      <c r="B20" s="40" t="s">
        <v>492</v>
      </c>
      <c r="C20" s="38"/>
      <c r="D20" s="26">
        <v>1000</v>
      </c>
      <c r="E20" s="26">
        <v>1250</v>
      </c>
      <c r="F20" s="27"/>
      <c r="G20" s="27"/>
      <c r="H20" s="27"/>
      <c r="I20" s="27"/>
      <c r="J20" s="28"/>
    </row>
    <row r="21" spans="1:10" s="5" customFormat="1" ht="71.25" x14ac:dyDescent="0.2">
      <c r="A21" s="43" t="s">
        <v>11</v>
      </c>
      <c r="B21" s="40" t="s">
        <v>497</v>
      </c>
      <c r="C21" s="38" t="s">
        <v>537</v>
      </c>
      <c r="D21" s="26">
        <f>SUM(D22:D26)</f>
        <v>38000</v>
      </c>
      <c r="E21" s="26">
        <f>SUM(E22:E26)</f>
        <v>47500</v>
      </c>
      <c r="F21" s="27" t="s">
        <v>4</v>
      </c>
      <c r="G21" s="27" t="s">
        <v>457</v>
      </c>
      <c r="H21" s="27" t="s">
        <v>5</v>
      </c>
      <c r="I21" s="27" t="s">
        <v>12</v>
      </c>
      <c r="J21" s="28" t="s">
        <v>13</v>
      </c>
    </row>
    <row r="22" spans="1:10" s="5" customFormat="1" ht="30" x14ac:dyDescent="0.2">
      <c r="A22" s="43"/>
      <c r="B22" s="40" t="s">
        <v>494</v>
      </c>
      <c r="C22" s="38"/>
      <c r="D22" s="26">
        <v>10000</v>
      </c>
      <c r="E22" s="26">
        <v>12500</v>
      </c>
      <c r="F22" s="27"/>
      <c r="G22" s="27"/>
      <c r="H22" s="27"/>
      <c r="I22" s="27"/>
      <c r="J22" s="28"/>
    </row>
    <row r="23" spans="1:10" s="5" customFormat="1" ht="25.5" customHeight="1" x14ac:dyDescent="0.2">
      <c r="A23" s="43"/>
      <c r="B23" s="40" t="s">
        <v>485</v>
      </c>
      <c r="C23" s="38"/>
      <c r="D23" s="26">
        <v>25000</v>
      </c>
      <c r="E23" s="26">
        <v>31250</v>
      </c>
      <c r="F23" s="27"/>
      <c r="G23" s="27"/>
      <c r="H23" s="27"/>
      <c r="I23" s="27"/>
      <c r="J23" s="28"/>
    </row>
    <row r="24" spans="1:10" s="5" customFormat="1" ht="45" x14ac:dyDescent="0.2">
      <c r="A24" s="43"/>
      <c r="B24" s="40" t="s">
        <v>495</v>
      </c>
      <c r="C24" s="38"/>
      <c r="D24" s="26">
        <v>1000</v>
      </c>
      <c r="E24" s="26">
        <v>1250</v>
      </c>
      <c r="F24" s="27"/>
      <c r="G24" s="27"/>
      <c r="H24" s="27"/>
      <c r="I24" s="27"/>
      <c r="J24" s="28"/>
    </row>
    <row r="25" spans="1:10" s="5" customFormat="1" ht="45" x14ac:dyDescent="0.2">
      <c r="A25" s="43"/>
      <c r="B25" s="40" t="s">
        <v>491</v>
      </c>
      <c r="C25" s="38"/>
      <c r="D25" s="26">
        <v>1000</v>
      </c>
      <c r="E25" s="26">
        <v>1250</v>
      </c>
      <c r="F25" s="27"/>
      <c r="G25" s="27"/>
      <c r="H25" s="27"/>
      <c r="I25" s="27"/>
      <c r="J25" s="28"/>
    </row>
    <row r="26" spans="1:10" s="5" customFormat="1" ht="45" x14ac:dyDescent="0.2">
      <c r="A26" s="43"/>
      <c r="B26" s="40" t="s">
        <v>496</v>
      </c>
      <c r="C26" s="38"/>
      <c r="D26" s="26">
        <v>1000</v>
      </c>
      <c r="E26" s="26">
        <v>1250</v>
      </c>
      <c r="F26" s="27"/>
      <c r="G26" s="27"/>
      <c r="H26" s="27"/>
      <c r="I26" s="27"/>
      <c r="J26" s="28"/>
    </row>
    <row r="27" spans="1:10" s="5" customFormat="1" ht="71.25" x14ac:dyDescent="0.2">
      <c r="A27" s="43" t="s">
        <v>14</v>
      </c>
      <c r="B27" s="40" t="s">
        <v>501</v>
      </c>
      <c r="C27" s="38" t="s">
        <v>537</v>
      </c>
      <c r="D27" s="26">
        <f>SUM(D28:D32)</f>
        <v>38000</v>
      </c>
      <c r="E27" s="26">
        <f>SUM(E28:E32)</f>
        <v>47500</v>
      </c>
      <c r="F27" s="27" t="s">
        <v>4</v>
      </c>
      <c r="G27" s="27" t="s">
        <v>457</v>
      </c>
      <c r="H27" s="27" t="s">
        <v>5</v>
      </c>
      <c r="I27" s="27" t="s">
        <v>15</v>
      </c>
      <c r="J27" s="28" t="s">
        <v>16</v>
      </c>
    </row>
    <row r="28" spans="1:10" s="5" customFormat="1" ht="30" x14ac:dyDescent="0.2">
      <c r="A28" s="43"/>
      <c r="B28" s="40" t="s">
        <v>494</v>
      </c>
      <c r="C28" s="38"/>
      <c r="D28" s="26">
        <v>10000</v>
      </c>
      <c r="E28" s="26">
        <v>12500</v>
      </c>
      <c r="F28" s="27"/>
      <c r="G28" s="27"/>
      <c r="H28" s="27"/>
      <c r="I28" s="27"/>
      <c r="J28" s="28"/>
    </row>
    <row r="29" spans="1:10" s="5" customFormat="1" ht="25.5" customHeight="1" x14ac:dyDescent="0.2">
      <c r="A29" s="43"/>
      <c r="B29" s="40" t="s">
        <v>485</v>
      </c>
      <c r="C29" s="38"/>
      <c r="D29" s="26">
        <v>25000</v>
      </c>
      <c r="E29" s="26">
        <v>31250</v>
      </c>
      <c r="F29" s="27"/>
      <c r="G29" s="27"/>
      <c r="H29" s="27"/>
      <c r="I29" s="27"/>
      <c r="J29" s="28"/>
    </row>
    <row r="30" spans="1:10" s="5" customFormat="1" ht="45" x14ac:dyDescent="0.2">
      <c r="A30" s="43"/>
      <c r="B30" s="40" t="s">
        <v>498</v>
      </c>
      <c r="C30" s="38"/>
      <c r="D30" s="26">
        <v>1000</v>
      </c>
      <c r="E30" s="26">
        <v>1250</v>
      </c>
      <c r="F30" s="27"/>
      <c r="G30" s="27"/>
      <c r="H30" s="27"/>
      <c r="I30" s="27"/>
      <c r="J30" s="28"/>
    </row>
    <row r="31" spans="1:10" s="5" customFormat="1" ht="45" x14ac:dyDescent="0.2">
      <c r="A31" s="43"/>
      <c r="B31" s="40" t="s">
        <v>499</v>
      </c>
      <c r="C31" s="38"/>
      <c r="D31" s="26">
        <v>1000</v>
      </c>
      <c r="E31" s="26">
        <v>1250</v>
      </c>
      <c r="F31" s="27"/>
      <c r="G31" s="27"/>
      <c r="H31" s="27"/>
      <c r="I31" s="27"/>
      <c r="J31" s="28"/>
    </row>
    <row r="32" spans="1:10" s="5" customFormat="1" ht="45" x14ac:dyDescent="0.2">
      <c r="A32" s="43"/>
      <c r="B32" s="40" t="s">
        <v>500</v>
      </c>
      <c r="C32" s="38"/>
      <c r="D32" s="26">
        <v>1000</v>
      </c>
      <c r="E32" s="26">
        <v>1250</v>
      </c>
      <c r="F32" s="27"/>
      <c r="G32" s="27"/>
      <c r="H32" s="27"/>
      <c r="I32" s="27"/>
      <c r="J32" s="28"/>
    </row>
    <row r="33" spans="1:10" s="5" customFormat="1" ht="71.25" x14ac:dyDescent="0.2">
      <c r="A33" s="43" t="s">
        <v>17</v>
      </c>
      <c r="B33" s="40" t="s">
        <v>504</v>
      </c>
      <c r="C33" s="38" t="s">
        <v>537</v>
      </c>
      <c r="D33" s="26">
        <f>SUM(D34:D38)</f>
        <v>49000</v>
      </c>
      <c r="E33" s="26">
        <f>SUM(E34:E38)</f>
        <v>61250</v>
      </c>
      <c r="F33" s="27" t="s">
        <v>4</v>
      </c>
      <c r="G33" s="27" t="s">
        <v>457</v>
      </c>
      <c r="H33" s="27" t="s">
        <v>5</v>
      </c>
      <c r="I33" s="27" t="s">
        <v>15</v>
      </c>
      <c r="J33" s="28" t="s">
        <v>16</v>
      </c>
    </row>
    <row r="34" spans="1:10" s="5" customFormat="1" ht="30" x14ac:dyDescent="0.2">
      <c r="A34" s="43"/>
      <c r="B34" s="40" t="s">
        <v>494</v>
      </c>
      <c r="C34" s="38"/>
      <c r="D34" s="26">
        <v>15000</v>
      </c>
      <c r="E34" s="26">
        <v>18750</v>
      </c>
      <c r="F34" s="27"/>
      <c r="G34" s="27"/>
      <c r="H34" s="27"/>
      <c r="I34" s="27"/>
      <c r="J34" s="28"/>
    </row>
    <row r="35" spans="1:10" s="5" customFormat="1" ht="25.5" customHeight="1" x14ac:dyDescent="0.2">
      <c r="A35" s="43"/>
      <c r="B35" s="40" t="s">
        <v>485</v>
      </c>
      <c r="C35" s="38"/>
      <c r="D35" s="26">
        <v>25000</v>
      </c>
      <c r="E35" s="26">
        <v>31250</v>
      </c>
      <c r="F35" s="27"/>
      <c r="G35" s="27"/>
      <c r="H35" s="27"/>
      <c r="I35" s="27"/>
      <c r="J35" s="28"/>
    </row>
    <row r="36" spans="1:10" s="5" customFormat="1" ht="45" x14ac:dyDescent="0.2">
      <c r="A36" s="43"/>
      <c r="B36" s="40" t="s">
        <v>502</v>
      </c>
      <c r="C36" s="38"/>
      <c r="D36" s="26">
        <v>3000</v>
      </c>
      <c r="E36" s="26">
        <v>3750</v>
      </c>
      <c r="F36" s="27"/>
      <c r="G36" s="27"/>
      <c r="H36" s="27"/>
      <c r="I36" s="27"/>
      <c r="J36" s="28"/>
    </row>
    <row r="37" spans="1:10" s="5" customFormat="1" ht="45" x14ac:dyDescent="0.2">
      <c r="A37" s="43"/>
      <c r="B37" s="40" t="s">
        <v>499</v>
      </c>
      <c r="C37" s="38"/>
      <c r="D37" s="26">
        <v>3000</v>
      </c>
      <c r="E37" s="26">
        <v>3750</v>
      </c>
      <c r="F37" s="27"/>
      <c r="G37" s="27"/>
      <c r="H37" s="27"/>
      <c r="I37" s="27"/>
      <c r="J37" s="28"/>
    </row>
    <row r="38" spans="1:10" s="5" customFormat="1" ht="45" x14ac:dyDescent="0.2">
      <c r="A38" s="43"/>
      <c r="B38" s="40" t="s">
        <v>503</v>
      </c>
      <c r="C38" s="38"/>
      <c r="D38" s="26">
        <v>3000</v>
      </c>
      <c r="E38" s="26">
        <v>3750</v>
      </c>
      <c r="F38" s="27"/>
      <c r="G38" s="27"/>
      <c r="H38" s="27"/>
      <c r="I38" s="27"/>
      <c r="J38" s="28"/>
    </row>
    <row r="39" spans="1:10" s="5" customFormat="1" ht="33.75" customHeight="1" x14ac:dyDescent="0.2">
      <c r="A39" s="50" t="s">
        <v>506</v>
      </c>
      <c r="B39" s="51"/>
      <c r="C39" s="37"/>
      <c r="D39" s="29">
        <f>SUM(D8:D9,D15,D21,D27,D33)</f>
        <v>363000</v>
      </c>
      <c r="E39" s="29">
        <f>SUM(E8:E9,E15,E21,E27,E33)</f>
        <v>431250</v>
      </c>
      <c r="F39" s="23"/>
      <c r="G39" s="23"/>
      <c r="H39" s="23"/>
      <c r="I39" s="23"/>
      <c r="J39" s="24"/>
    </row>
    <row r="40" spans="1:10" s="5" customFormat="1" ht="33" customHeight="1" x14ac:dyDescent="0.2">
      <c r="A40" s="52" t="s">
        <v>468</v>
      </c>
      <c r="B40" s="53"/>
      <c r="C40" s="36"/>
      <c r="D40" s="30">
        <f>D39</f>
        <v>363000</v>
      </c>
      <c r="E40" s="30">
        <f>E39</f>
        <v>431250</v>
      </c>
      <c r="F40" s="20"/>
      <c r="G40" s="20"/>
      <c r="H40" s="20"/>
      <c r="I40" s="20"/>
      <c r="J40" s="21"/>
    </row>
    <row r="41" spans="1:10" s="5" customFormat="1" x14ac:dyDescent="0.2">
      <c r="A41" s="25"/>
      <c r="B41" s="40"/>
      <c r="C41" s="38"/>
      <c r="D41" s="26"/>
      <c r="E41" s="26"/>
      <c r="F41" s="27"/>
      <c r="G41" s="27"/>
      <c r="H41" s="27"/>
      <c r="I41" s="27"/>
      <c r="J41" s="28"/>
    </row>
    <row r="42" spans="1:10" s="5" customFormat="1" ht="30" customHeight="1" x14ac:dyDescent="0.2">
      <c r="A42" s="19" t="s">
        <v>458</v>
      </c>
      <c r="B42" s="46"/>
      <c r="C42" s="36"/>
      <c r="D42" s="20"/>
      <c r="E42" s="20"/>
      <c r="F42" s="20"/>
      <c r="G42" s="20"/>
      <c r="H42" s="20"/>
      <c r="I42" s="20"/>
      <c r="J42" s="21"/>
    </row>
    <row r="43" spans="1:10" s="5" customFormat="1" ht="30" customHeight="1" x14ac:dyDescent="0.2">
      <c r="A43" s="22" t="s">
        <v>459</v>
      </c>
      <c r="B43" s="47"/>
      <c r="C43" s="37"/>
      <c r="D43" s="23"/>
      <c r="E43" s="23"/>
      <c r="F43" s="23"/>
      <c r="G43" s="23"/>
      <c r="H43" s="23"/>
      <c r="I43" s="23"/>
      <c r="J43" s="24"/>
    </row>
    <row r="44" spans="1:10" s="5" customFormat="1" ht="46.5" customHeight="1" x14ac:dyDescent="0.2">
      <c r="A44" s="43" t="s">
        <v>18</v>
      </c>
      <c r="B44" s="40" t="s">
        <v>19</v>
      </c>
      <c r="C44" s="38" t="s">
        <v>538</v>
      </c>
      <c r="D44" s="26">
        <v>640000</v>
      </c>
      <c r="E44" s="26">
        <v>800000</v>
      </c>
      <c r="F44" s="27" t="s">
        <v>20</v>
      </c>
      <c r="G44" s="27" t="s">
        <v>456</v>
      </c>
      <c r="H44" s="27" t="s">
        <v>5</v>
      </c>
      <c r="I44" s="27" t="s">
        <v>21</v>
      </c>
      <c r="J44" s="28" t="s">
        <v>22</v>
      </c>
    </row>
    <row r="45" spans="1:10" s="5" customFormat="1" ht="48.75" customHeight="1" x14ac:dyDescent="0.2">
      <c r="A45" s="43" t="s">
        <v>23</v>
      </c>
      <c r="B45" s="40" t="s">
        <v>24</v>
      </c>
      <c r="C45" s="38" t="s">
        <v>538</v>
      </c>
      <c r="D45" s="26">
        <v>1820000</v>
      </c>
      <c r="E45" s="26">
        <v>2275000</v>
      </c>
      <c r="F45" s="27" t="s">
        <v>20</v>
      </c>
      <c r="G45" s="27" t="s">
        <v>456</v>
      </c>
      <c r="H45" s="27" t="s">
        <v>5</v>
      </c>
      <c r="I45" s="27" t="s">
        <v>6</v>
      </c>
      <c r="J45" s="28" t="s">
        <v>25</v>
      </c>
    </row>
    <row r="46" spans="1:10" s="5" customFormat="1" ht="60" x14ac:dyDescent="0.2">
      <c r="A46" s="43" t="s">
        <v>26</v>
      </c>
      <c r="B46" s="40" t="s">
        <v>27</v>
      </c>
      <c r="C46" s="38" t="s">
        <v>540</v>
      </c>
      <c r="D46" s="26">
        <v>45500</v>
      </c>
      <c r="E46" s="26">
        <v>56875</v>
      </c>
      <c r="F46" s="27" t="s">
        <v>4</v>
      </c>
      <c r="G46" s="27" t="s">
        <v>456</v>
      </c>
      <c r="H46" s="27" t="s">
        <v>5</v>
      </c>
      <c r="I46" s="27" t="s">
        <v>6</v>
      </c>
      <c r="J46" s="28" t="s">
        <v>28</v>
      </c>
    </row>
    <row r="47" spans="1:10" s="5" customFormat="1" ht="60" x14ac:dyDescent="0.2">
      <c r="A47" s="43" t="s">
        <v>29</v>
      </c>
      <c r="B47" s="40" t="s">
        <v>30</v>
      </c>
      <c r="C47" s="38" t="s">
        <v>539</v>
      </c>
      <c r="D47" s="26">
        <v>40000</v>
      </c>
      <c r="E47" s="26">
        <v>50000</v>
      </c>
      <c r="F47" s="27" t="s">
        <v>4</v>
      </c>
      <c r="G47" s="27" t="s">
        <v>456</v>
      </c>
      <c r="H47" s="27" t="s">
        <v>5</v>
      </c>
      <c r="I47" s="27" t="s">
        <v>6</v>
      </c>
      <c r="J47" s="28" t="s">
        <v>28</v>
      </c>
    </row>
    <row r="48" spans="1:10" s="5" customFormat="1" ht="60" x14ac:dyDescent="0.2">
      <c r="A48" s="43" t="s">
        <v>31</v>
      </c>
      <c r="B48" s="40" t="s">
        <v>32</v>
      </c>
      <c r="C48" s="38" t="s">
        <v>538</v>
      </c>
      <c r="D48" s="26">
        <v>2200000</v>
      </c>
      <c r="E48" s="26">
        <v>2750000</v>
      </c>
      <c r="F48" s="27" t="s">
        <v>20</v>
      </c>
      <c r="G48" s="27" t="s">
        <v>456</v>
      </c>
      <c r="H48" s="27" t="s">
        <v>5</v>
      </c>
      <c r="I48" s="27" t="s">
        <v>33</v>
      </c>
      <c r="J48" s="28" t="s">
        <v>34</v>
      </c>
    </row>
    <row r="49" spans="1:10" s="5" customFormat="1" ht="75" x14ac:dyDescent="0.2">
      <c r="A49" s="43" t="s">
        <v>35</v>
      </c>
      <c r="B49" s="40" t="s">
        <v>36</v>
      </c>
      <c r="C49" s="38" t="s">
        <v>540</v>
      </c>
      <c r="D49" s="26">
        <v>85000</v>
      </c>
      <c r="E49" s="26">
        <v>106250</v>
      </c>
      <c r="F49" s="27" t="s">
        <v>4</v>
      </c>
      <c r="G49" s="27" t="s">
        <v>456</v>
      </c>
      <c r="H49" s="27" t="s">
        <v>5</v>
      </c>
      <c r="I49" s="27" t="s">
        <v>33</v>
      </c>
      <c r="J49" s="28" t="s">
        <v>34</v>
      </c>
    </row>
    <row r="50" spans="1:10" s="5" customFormat="1" ht="60" x14ac:dyDescent="0.2">
      <c r="A50" s="43" t="s">
        <v>37</v>
      </c>
      <c r="B50" s="40" t="s">
        <v>38</v>
      </c>
      <c r="C50" s="38" t="s">
        <v>539</v>
      </c>
      <c r="D50" s="26">
        <v>40000</v>
      </c>
      <c r="E50" s="26">
        <v>50000</v>
      </c>
      <c r="F50" s="27" t="s">
        <v>4</v>
      </c>
      <c r="G50" s="27" t="s">
        <v>456</v>
      </c>
      <c r="H50" s="27" t="s">
        <v>5</v>
      </c>
      <c r="I50" s="27" t="s">
        <v>33</v>
      </c>
      <c r="J50" s="28" t="s">
        <v>34</v>
      </c>
    </row>
    <row r="51" spans="1:10" s="5" customFormat="1" ht="60" x14ac:dyDescent="0.2">
      <c r="A51" s="43" t="s">
        <v>39</v>
      </c>
      <c r="B51" s="40" t="s">
        <v>40</v>
      </c>
      <c r="C51" s="38" t="s">
        <v>538</v>
      </c>
      <c r="D51" s="26">
        <v>930000</v>
      </c>
      <c r="E51" s="26">
        <v>1162500</v>
      </c>
      <c r="F51" s="27" t="s">
        <v>20</v>
      </c>
      <c r="G51" s="27" t="s">
        <v>456</v>
      </c>
      <c r="H51" s="27" t="s">
        <v>5</v>
      </c>
      <c r="I51" s="27" t="s">
        <v>21</v>
      </c>
      <c r="J51" s="28" t="s">
        <v>22</v>
      </c>
    </row>
    <row r="52" spans="1:10" s="5" customFormat="1" ht="75" x14ac:dyDescent="0.2">
      <c r="A52" s="43" t="s">
        <v>41</v>
      </c>
      <c r="B52" s="40" t="s">
        <v>42</v>
      </c>
      <c r="C52" s="38" t="s">
        <v>540</v>
      </c>
      <c r="D52" s="26">
        <v>30000</v>
      </c>
      <c r="E52" s="26">
        <v>37500</v>
      </c>
      <c r="F52" s="27" t="s">
        <v>4</v>
      </c>
      <c r="G52" s="27" t="s">
        <v>456</v>
      </c>
      <c r="H52" s="27" t="s">
        <v>5</v>
      </c>
      <c r="I52" s="27" t="s">
        <v>21</v>
      </c>
      <c r="J52" s="28" t="s">
        <v>22</v>
      </c>
    </row>
    <row r="53" spans="1:10" s="5" customFormat="1" ht="75" x14ac:dyDescent="0.2">
      <c r="A53" s="43" t="s">
        <v>43</v>
      </c>
      <c r="B53" s="40" t="s">
        <v>44</v>
      </c>
      <c r="C53" s="38" t="s">
        <v>541</v>
      </c>
      <c r="D53" s="26">
        <v>27010000</v>
      </c>
      <c r="E53" s="26">
        <v>33762500</v>
      </c>
      <c r="F53" s="27" t="s">
        <v>20</v>
      </c>
      <c r="G53" s="27" t="s">
        <v>456</v>
      </c>
      <c r="H53" s="27" t="s">
        <v>5</v>
      </c>
      <c r="I53" s="27" t="s">
        <v>6</v>
      </c>
      <c r="J53" s="28" t="s">
        <v>45</v>
      </c>
    </row>
    <row r="54" spans="1:10" s="5" customFormat="1" ht="105" x14ac:dyDescent="0.2">
      <c r="A54" s="43" t="s">
        <v>46</v>
      </c>
      <c r="B54" s="40" t="s">
        <v>47</v>
      </c>
      <c r="C54" s="38" t="s">
        <v>540</v>
      </c>
      <c r="D54" s="26">
        <v>800000</v>
      </c>
      <c r="E54" s="26">
        <v>1000000</v>
      </c>
      <c r="F54" s="27" t="s">
        <v>20</v>
      </c>
      <c r="G54" s="27" t="s">
        <v>456</v>
      </c>
      <c r="H54" s="27" t="s">
        <v>5</v>
      </c>
      <c r="I54" s="27" t="s">
        <v>6</v>
      </c>
      <c r="J54" s="28" t="s">
        <v>45</v>
      </c>
    </row>
    <row r="55" spans="1:10" s="5" customFormat="1" ht="81" customHeight="1" x14ac:dyDescent="0.2">
      <c r="A55" s="43" t="s">
        <v>48</v>
      </c>
      <c r="B55" s="40" t="s">
        <v>49</v>
      </c>
      <c r="C55" s="38" t="s">
        <v>539</v>
      </c>
      <c r="D55" s="26">
        <v>190000</v>
      </c>
      <c r="E55" s="26">
        <v>237500</v>
      </c>
      <c r="F55" s="27" t="s">
        <v>4</v>
      </c>
      <c r="G55" s="27" t="s">
        <v>456</v>
      </c>
      <c r="H55" s="27" t="s">
        <v>5</v>
      </c>
      <c r="I55" s="27" t="s">
        <v>6</v>
      </c>
      <c r="J55" s="28" t="s">
        <v>45</v>
      </c>
    </row>
    <row r="56" spans="1:10" s="5" customFormat="1" ht="45" x14ac:dyDescent="0.2">
      <c r="A56" s="43" t="s">
        <v>50</v>
      </c>
      <c r="B56" s="40" t="s">
        <v>51</v>
      </c>
      <c r="C56" s="38" t="s">
        <v>538</v>
      </c>
      <c r="D56" s="26">
        <v>1525000</v>
      </c>
      <c r="E56" s="26">
        <v>1906250</v>
      </c>
      <c r="F56" s="27" t="s">
        <v>20</v>
      </c>
      <c r="G56" s="27" t="s">
        <v>456</v>
      </c>
      <c r="H56" s="27" t="s">
        <v>5</v>
      </c>
      <c r="I56" s="27" t="s">
        <v>12</v>
      </c>
      <c r="J56" s="28" t="s">
        <v>52</v>
      </c>
    </row>
    <row r="57" spans="1:10" s="5" customFormat="1" ht="60" x14ac:dyDescent="0.2">
      <c r="A57" s="43" t="s">
        <v>53</v>
      </c>
      <c r="B57" s="40" t="s">
        <v>54</v>
      </c>
      <c r="C57" s="38" t="s">
        <v>540</v>
      </c>
      <c r="D57" s="26">
        <v>40000</v>
      </c>
      <c r="E57" s="26">
        <v>50000</v>
      </c>
      <c r="F57" s="27" t="s">
        <v>4</v>
      </c>
      <c r="G57" s="27" t="s">
        <v>456</v>
      </c>
      <c r="H57" s="27" t="s">
        <v>5</v>
      </c>
      <c r="I57" s="27" t="s">
        <v>12</v>
      </c>
      <c r="J57" s="28" t="s">
        <v>52</v>
      </c>
    </row>
    <row r="58" spans="1:10" s="5" customFormat="1" ht="45" x14ac:dyDescent="0.2">
      <c r="A58" s="43" t="s">
        <v>55</v>
      </c>
      <c r="B58" s="40" t="s">
        <v>56</v>
      </c>
      <c r="C58" s="38" t="s">
        <v>539</v>
      </c>
      <c r="D58" s="26">
        <v>35000</v>
      </c>
      <c r="E58" s="26">
        <v>43750</v>
      </c>
      <c r="F58" s="27" t="s">
        <v>4</v>
      </c>
      <c r="G58" s="27" t="s">
        <v>456</v>
      </c>
      <c r="H58" s="27" t="s">
        <v>5</v>
      </c>
      <c r="I58" s="27" t="s">
        <v>12</v>
      </c>
      <c r="J58" s="28" t="s">
        <v>52</v>
      </c>
    </row>
    <row r="59" spans="1:10" s="5" customFormat="1" ht="45" x14ac:dyDescent="0.2">
      <c r="A59" s="43" t="s">
        <v>57</v>
      </c>
      <c r="B59" s="40" t="s">
        <v>58</v>
      </c>
      <c r="C59" s="38" t="s">
        <v>538</v>
      </c>
      <c r="D59" s="26">
        <v>2720000</v>
      </c>
      <c r="E59" s="26">
        <v>3400000</v>
      </c>
      <c r="F59" s="27" t="s">
        <v>20</v>
      </c>
      <c r="G59" s="27" t="s">
        <v>456</v>
      </c>
      <c r="H59" s="27" t="s">
        <v>5</v>
      </c>
      <c r="I59" s="27" t="s">
        <v>33</v>
      </c>
      <c r="J59" s="28" t="s">
        <v>59</v>
      </c>
    </row>
    <row r="60" spans="1:10" s="5" customFormat="1" ht="66" customHeight="1" x14ac:dyDescent="0.2">
      <c r="A60" s="43" t="s">
        <v>60</v>
      </c>
      <c r="B60" s="40" t="s">
        <v>61</v>
      </c>
      <c r="C60" s="38" t="s">
        <v>540</v>
      </c>
      <c r="D60" s="26">
        <v>44000</v>
      </c>
      <c r="E60" s="26">
        <v>55000</v>
      </c>
      <c r="F60" s="27" t="s">
        <v>4</v>
      </c>
      <c r="G60" s="27" t="s">
        <v>456</v>
      </c>
      <c r="H60" s="27" t="s">
        <v>5</v>
      </c>
      <c r="I60" s="27" t="s">
        <v>33</v>
      </c>
      <c r="J60" s="28" t="s">
        <v>59</v>
      </c>
    </row>
    <row r="61" spans="1:10" s="5" customFormat="1" ht="52.5" customHeight="1" x14ac:dyDescent="0.2">
      <c r="A61" s="43" t="s">
        <v>62</v>
      </c>
      <c r="B61" s="40" t="s">
        <v>63</v>
      </c>
      <c r="C61" s="38" t="s">
        <v>539</v>
      </c>
      <c r="D61" s="26">
        <v>36000</v>
      </c>
      <c r="E61" s="26">
        <v>45000</v>
      </c>
      <c r="F61" s="27" t="s">
        <v>4</v>
      </c>
      <c r="G61" s="27" t="s">
        <v>456</v>
      </c>
      <c r="H61" s="27" t="s">
        <v>5</v>
      </c>
      <c r="I61" s="27" t="s">
        <v>33</v>
      </c>
      <c r="J61" s="28" t="s">
        <v>59</v>
      </c>
    </row>
    <row r="62" spans="1:10" s="5" customFormat="1" ht="51" customHeight="1" x14ac:dyDescent="0.2">
      <c r="A62" s="43" t="s">
        <v>64</v>
      </c>
      <c r="B62" s="40" t="s">
        <v>65</v>
      </c>
      <c r="C62" s="38" t="s">
        <v>538</v>
      </c>
      <c r="D62" s="26">
        <v>2008000</v>
      </c>
      <c r="E62" s="26">
        <v>2510000</v>
      </c>
      <c r="F62" s="27" t="s">
        <v>20</v>
      </c>
      <c r="G62" s="27" t="s">
        <v>456</v>
      </c>
      <c r="H62" s="27" t="s">
        <v>5</v>
      </c>
      <c r="I62" s="27" t="s">
        <v>33</v>
      </c>
      <c r="J62" s="28" t="s">
        <v>59</v>
      </c>
    </row>
    <row r="63" spans="1:10" s="5" customFormat="1" ht="45" x14ac:dyDescent="0.2">
      <c r="A63" s="43" t="s">
        <v>66</v>
      </c>
      <c r="B63" s="40" t="s">
        <v>67</v>
      </c>
      <c r="C63" s="38" t="s">
        <v>540</v>
      </c>
      <c r="D63" s="26">
        <v>40000</v>
      </c>
      <c r="E63" s="26">
        <v>50000</v>
      </c>
      <c r="F63" s="27" t="s">
        <v>4</v>
      </c>
      <c r="G63" s="27" t="s">
        <v>456</v>
      </c>
      <c r="H63" s="27" t="s">
        <v>5</v>
      </c>
      <c r="I63" s="27" t="s">
        <v>33</v>
      </c>
      <c r="J63" s="28" t="s">
        <v>59</v>
      </c>
    </row>
    <row r="64" spans="1:10" s="5" customFormat="1" ht="42.75" x14ac:dyDescent="0.2">
      <c r="A64" s="43" t="s">
        <v>68</v>
      </c>
      <c r="B64" s="40" t="s">
        <v>69</v>
      </c>
      <c r="C64" s="38" t="s">
        <v>539</v>
      </c>
      <c r="D64" s="26">
        <v>32000</v>
      </c>
      <c r="E64" s="26">
        <v>40000</v>
      </c>
      <c r="F64" s="27" t="s">
        <v>4</v>
      </c>
      <c r="G64" s="27" t="s">
        <v>456</v>
      </c>
      <c r="H64" s="27" t="s">
        <v>5</v>
      </c>
      <c r="I64" s="27" t="s">
        <v>33</v>
      </c>
      <c r="J64" s="28" t="s">
        <v>59</v>
      </c>
    </row>
    <row r="65" spans="1:10" s="5" customFormat="1" ht="52.5" customHeight="1" x14ac:dyDescent="0.2">
      <c r="A65" s="43" t="s">
        <v>70</v>
      </c>
      <c r="B65" s="40" t="s">
        <v>71</v>
      </c>
      <c r="C65" s="38" t="s">
        <v>538</v>
      </c>
      <c r="D65" s="26">
        <v>2728000</v>
      </c>
      <c r="E65" s="26">
        <v>3410000</v>
      </c>
      <c r="F65" s="27" t="s">
        <v>20</v>
      </c>
      <c r="G65" s="27" t="s">
        <v>456</v>
      </c>
      <c r="H65" s="27" t="s">
        <v>5</v>
      </c>
      <c r="I65" s="27" t="s">
        <v>6</v>
      </c>
      <c r="J65" s="28" t="s">
        <v>72</v>
      </c>
    </row>
    <row r="66" spans="1:10" s="5" customFormat="1" ht="60" x14ac:dyDescent="0.2">
      <c r="A66" s="43" t="s">
        <v>73</v>
      </c>
      <c r="B66" s="40" t="s">
        <v>74</v>
      </c>
      <c r="C66" s="38" t="s">
        <v>540</v>
      </c>
      <c r="D66" s="26">
        <v>40000</v>
      </c>
      <c r="E66" s="26">
        <v>50000</v>
      </c>
      <c r="F66" s="27" t="s">
        <v>4</v>
      </c>
      <c r="G66" s="27" t="s">
        <v>456</v>
      </c>
      <c r="H66" s="27" t="s">
        <v>5</v>
      </c>
      <c r="I66" s="27" t="s">
        <v>6</v>
      </c>
      <c r="J66" s="28" t="s">
        <v>72</v>
      </c>
    </row>
    <row r="67" spans="1:10" s="5" customFormat="1" ht="45" x14ac:dyDescent="0.2">
      <c r="A67" s="43" t="s">
        <v>75</v>
      </c>
      <c r="B67" s="40" t="s">
        <v>76</v>
      </c>
      <c r="C67" s="38" t="s">
        <v>539</v>
      </c>
      <c r="D67" s="26">
        <v>32000</v>
      </c>
      <c r="E67" s="26">
        <v>40000</v>
      </c>
      <c r="F67" s="27" t="s">
        <v>4</v>
      </c>
      <c r="G67" s="27" t="s">
        <v>456</v>
      </c>
      <c r="H67" s="27" t="s">
        <v>5</v>
      </c>
      <c r="I67" s="27" t="s">
        <v>6</v>
      </c>
      <c r="J67" s="28" t="s">
        <v>72</v>
      </c>
    </row>
    <row r="68" spans="1:10" s="5" customFormat="1" ht="50.25" customHeight="1" x14ac:dyDescent="0.2">
      <c r="A68" s="43" t="s">
        <v>77</v>
      </c>
      <c r="B68" s="40" t="s">
        <v>78</v>
      </c>
      <c r="C68" s="38" t="s">
        <v>538</v>
      </c>
      <c r="D68" s="26">
        <v>480000</v>
      </c>
      <c r="E68" s="26">
        <v>600000</v>
      </c>
      <c r="F68" s="27" t="s">
        <v>4</v>
      </c>
      <c r="G68" s="27" t="s">
        <v>456</v>
      </c>
      <c r="H68" s="27" t="s">
        <v>5</v>
      </c>
      <c r="I68" s="27" t="s">
        <v>21</v>
      </c>
      <c r="J68" s="28" t="s">
        <v>22</v>
      </c>
    </row>
    <row r="69" spans="1:10" s="5" customFormat="1" ht="60" x14ac:dyDescent="0.2">
      <c r="A69" s="43" t="s">
        <v>79</v>
      </c>
      <c r="B69" s="40" t="s">
        <v>80</v>
      </c>
      <c r="C69" s="38" t="s">
        <v>538</v>
      </c>
      <c r="D69" s="26">
        <v>8800000</v>
      </c>
      <c r="E69" s="26">
        <v>11000000</v>
      </c>
      <c r="F69" s="27" t="s">
        <v>20</v>
      </c>
      <c r="G69" s="27" t="s">
        <v>456</v>
      </c>
      <c r="H69" s="27" t="s">
        <v>5</v>
      </c>
      <c r="I69" s="27" t="s">
        <v>33</v>
      </c>
      <c r="J69" s="28" t="s">
        <v>81</v>
      </c>
    </row>
    <row r="70" spans="1:10" s="5" customFormat="1" ht="75" x14ac:dyDescent="0.2">
      <c r="A70" s="43" t="s">
        <v>82</v>
      </c>
      <c r="B70" s="40" t="s">
        <v>83</v>
      </c>
      <c r="C70" s="38" t="s">
        <v>540</v>
      </c>
      <c r="D70" s="26">
        <v>260000</v>
      </c>
      <c r="E70" s="26">
        <v>325000</v>
      </c>
      <c r="F70" s="27" t="s">
        <v>20</v>
      </c>
      <c r="G70" s="27" t="s">
        <v>456</v>
      </c>
      <c r="H70" s="27" t="s">
        <v>5</v>
      </c>
      <c r="I70" s="27" t="s">
        <v>33</v>
      </c>
      <c r="J70" s="28" t="s">
        <v>81</v>
      </c>
    </row>
    <row r="71" spans="1:10" s="5" customFormat="1" ht="63" customHeight="1" x14ac:dyDescent="0.2">
      <c r="A71" s="43" t="s">
        <v>84</v>
      </c>
      <c r="B71" s="40" t="s">
        <v>85</v>
      </c>
      <c r="C71" s="38" t="s">
        <v>539</v>
      </c>
      <c r="D71" s="26">
        <v>50000</v>
      </c>
      <c r="E71" s="26">
        <v>62500</v>
      </c>
      <c r="F71" s="27" t="s">
        <v>4</v>
      </c>
      <c r="G71" s="27" t="s">
        <v>456</v>
      </c>
      <c r="H71" s="27" t="s">
        <v>5</v>
      </c>
      <c r="I71" s="27" t="s">
        <v>33</v>
      </c>
      <c r="J71" s="28" t="s">
        <v>81</v>
      </c>
    </row>
    <row r="72" spans="1:10" s="5" customFormat="1" ht="60" x14ac:dyDescent="0.2">
      <c r="A72" s="43" t="s">
        <v>86</v>
      </c>
      <c r="B72" s="40" t="s">
        <v>87</v>
      </c>
      <c r="C72" s="38" t="s">
        <v>538</v>
      </c>
      <c r="D72" s="26">
        <v>5550000</v>
      </c>
      <c r="E72" s="26">
        <v>6937500</v>
      </c>
      <c r="F72" s="27" t="s">
        <v>20</v>
      </c>
      <c r="G72" s="27" t="s">
        <v>456</v>
      </c>
      <c r="H72" s="27" t="s">
        <v>5</v>
      </c>
      <c r="I72" s="27" t="s">
        <v>88</v>
      </c>
      <c r="J72" s="28" t="s">
        <v>89</v>
      </c>
    </row>
    <row r="73" spans="1:10" s="5" customFormat="1" ht="75" x14ac:dyDescent="0.2">
      <c r="A73" s="43" t="s">
        <v>90</v>
      </c>
      <c r="B73" s="40" t="s">
        <v>91</v>
      </c>
      <c r="C73" s="38" t="s">
        <v>540</v>
      </c>
      <c r="D73" s="26">
        <v>170000</v>
      </c>
      <c r="E73" s="26">
        <v>212500</v>
      </c>
      <c r="F73" s="27" t="s">
        <v>4</v>
      </c>
      <c r="G73" s="27" t="s">
        <v>456</v>
      </c>
      <c r="H73" s="27" t="s">
        <v>5</v>
      </c>
      <c r="I73" s="27" t="s">
        <v>88</v>
      </c>
      <c r="J73" s="28" t="s">
        <v>89</v>
      </c>
    </row>
    <row r="74" spans="1:10" s="5" customFormat="1" ht="60" x14ac:dyDescent="0.2">
      <c r="A74" s="43" t="s">
        <v>92</v>
      </c>
      <c r="B74" s="40" t="s">
        <v>93</v>
      </c>
      <c r="C74" s="38" t="s">
        <v>539</v>
      </c>
      <c r="D74" s="26">
        <v>40000</v>
      </c>
      <c r="E74" s="26">
        <v>50000</v>
      </c>
      <c r="F74" s="27" t="s">
        <v>4</v>
      </c>
      <c r="G74" s="27" t="s">
        <v>456</v>
      </c>
      <c r="H74" s="27" t="s">
        <v>5</v>
      </c>
      <c r="I74" s="27" t="s">
        <v>88</v>
      </c>
      <c r="J74" s="28" t="s">
        <v>89</v>
      </c>
    </row>
    <row r="75" spans="1:10" s="5" customFormat="1" ht="45" x14ac:dyDescent="0.2">
      <c r="A75" s="43" t="s">
        <v>94</v>
      </c>
      <c r="B75" s="40" t="s">
        <v>520</v>
      </c>
      <c r="C75" s="38" t="s">
        <v>538</v>
      </c>
      <c r="D75" s="26">
        <v>4000000</v>
      </c>
      <c r="E75" s="26">
        <v>5000000</v>
      </c>
      <c r="F75" s="27" t="s">
        <v>20</v>
      </c>
      <c r="G75" s="27" t="s">
        <v>456</v>
      </c>
      <c r="H75" s="27" t="s">
        <v>5</v>
      </c>
      <c r="I75" s="27" t="s">
        <v>88</v>
      </c>
      <c r="J75" s="28" t="s">
        <v>89</v>
      </c>
    </row>
    <row r="76" spans="1:10" s="5" customFormat="1" ht="60" x14ac:dyDescent="0.2">
      <c r="A76" s="43" t="s">
        <v>95</v>
      </c>
      <c r="B76" s="40" t="s">
        <v>521</v>
      </c>
      <c r="C76" s="38" t="s">
        <v>540</v>
      </c>
      <c r="D76" s="26">
        <v>120000</v>
      </c>
      <c r="E76" s="26">
        <v>150000</v>
      </c>
      <c r="F76" s="27" t="s">
        <v>4</v>
      </c>
      <c r="G76" s="27" t="s">
        <v>456</v>
      </c>
      <c r="H76" s="27" t="s">
        <v>5</v>
      </c>
      <c r="I76" s="27" t="s">
        <v>88</v>
      </c>
      <c r="J76" s="28" t="s">
        <v>89</v>
      </c>
    </row>
    <row r="77" spans="1:10" s="5" customFormat="1" ht="60" x14ac:dyDescent="0.2">
      <c r="A77" s="43" t="s">
        <v>96</v>
      </c>
      <c r="B77" s="40" t="s">
        <v>522</v>
      </c>
      <c r="C77" s="38" t="s">
        <v>539</v>
      </c>
      <c r="D77" s="26">
        <v>40000</v>
      </c>
      <c r="E77" s="26">
        <v>50000</v>
      </c>
      <c r="F77" s="27" t="s">
        <v>4</v>
      </c>
      <c r="G77" s="27" t="s">
        <v>456</v>
      </c>
      <c r="H77" s="27" t="s">
        <v>5</v>
      </c>
      <c r="I77" s="27" t="s">
        <v>88</v>
      </c>
      <c r="J77" s="28" t="s">
        <v>89</v>
      </c>
    </row>
    <row r="78" spans="1:10" s="5" customFormat="1" ht="52.5" customHeight="1" x14ac:dyDescent="0.2">
      <c r="A78" s="43" t="s">
        <v>97</v>
      </c>
      <c r="B78" s="40" t="s">
        <v>523</v>
      </c>
      <c r="C78" s="38" t="s">
        <v>542</v>
      </c>
      <c r="D78" s="26">
        <v>80000</v>
      </c>
      <c r="E78" s="26">
        <v>100000</v>
      </c>
      <c r="F78" s="27" t="s">
        <v>4</v>
      </c>
      <c r="G78" s="27" t="s">
        <v>456</v>
      </c>
      <c r="H78" s="27" t="s">
        <v>5</v>
      </c>
      <c r="I78" s="27" t="s">
        <v>12</v>
      </c>
      <c r="J78" s="28" t="s">
        <v>98</v>
      </c>
    </row>
    <row r="79" spans="1:10" s="5" customFormat="1" ht="30" customHeight="1" x14ac:dyDescent="0.2">
      <c r="A79" s="22" t="s">
        <v>469</v>
      </c>
      <c r="B79" s="47"/>
      <c r="C79" s="37"/>
      <c r="D79" s="29">
        <f>SUM(D44:D78)</f>
        <v>62700500</v>
      </c>
      <c r="E79" s="29">
        <f>SUM(E44:E78)</f>
        <v>78375625</v>
      </c>
      <c r="F79" s="23"/>
      <c r="G79" s="23"/>
      <c r="H79" s="23"/>
      <c r="I79" s="23"/>
      <c r="J79" s="24"/>
    </row>
    <row r="80" spans="1:10" s="5" customFormat="1" x14ac:dyDescent="0.2">
      <c r="A80" s="25"/>
      <c r="B80" s="40"/>
      <c r="C80" s="38"/>
      <c r="D80" s="26"/>
      <c r="E80" s="26"/>
      <c r="F80" s="27"/>
      <c r="G80" s="27"/>
      <c r="H80" s="27"/>
      <c r="I80" s="27"/>
      <c r="J80" s="28"/>
    </row>
    <row r="81" spans="1:10" s="5" customFormat="1" ht="30" customHeight="1" x14ac:dyDescent="0.2">
      <c r="A81" s="22" t="s">
        <v>460</v>
      </c>
      <c r="B81" s="47"/>
      <c r="C81" s="37"/>
      <c r="D81" s="29"/>
      <c r="E81" s="29"/>
      <c r="F81" s="23"/>
      <c r="G81" s="23"/>
      <c r="H81" s="23"/>
      <c r="I81" s="23"/>
      <c r="J81" s="24"/>
    </row>
    <row r="82" spans="1:10" s="5" customFormat="1" ht="60" x14ac:dyDescent="0.2">
      <c r="A82" s="43" t="s">
        <v>99</v>
      </c>
      <c r="B82" s="40" t="s">
        <v>100</v>
      </c>
      <c r="C82" s="38" t="s">
        <v>542</v>
      </c>
      <c r="D82" s="26">
        <v>24000</v>
      </c>
      <c r="E82" s="26">
        <v>30000</v>
      </c>
      <c r="F82" s="27" t="s">
        <v>4</v>
      </c>
      <c r="G82" s="27" t="s">
        <v>456</v>
      </c>
      <c r="H82" s="27" t="s">
        <v>5</v>
      </c>
      <c r="I82" s="27" t="s">
        <v>15</v>
      </c>
      <c r="J82" s="28" t="s">
        <v>101</v>
      </c>
    </row>
    <row r="83" spans="1:10" s="5" customFormat="1" ht="60" x14ac:dyDescent="0.2">
      <c r="A83" s="43" t="s">
        <v>102</v>
      </c>
      <c r="B83" s="40" t="s">
        <v>103</v>
      </c>
      <c r="C83" s="38" t="s">
        <v>542</v>
      </c>
      <c r="D83" s="26">
        <v>24000</v>
      </c>
      <c r="E83" s="26">
        <v>30000</v>
      </c>
      <c r="F83" s="27" t="s">
        <v>4</v>
      </c>
      <c r="G83" s="27" t="s">
        <v>456</v>
      </c>
      <c r="H83" s="27" t="s">
        <v>5</v>
      </c>
      <c r="I83" s="27" t="s">
        <v>104</v>
      </c>
      <c r="J83" s="28" t="s">
        <v>105</v>
      </c>
    </row>
    <row r="84" spans="1:10" s="5" customFormat="1" ht="63" customHeight="1" x14ac:dyDescent="0.2">
      <c r="A84" s="43" t="s">
        <v>106</v>
      </c>
      <c r="B84" s="40" t="s">
        <v>107</v>
      </c>
      <c r="C84" s="38" t="s">
        <v>543</v>
      </c>
      <c r="D84" s="26">
        <v>390000</v>
      </c>
      <c r="E84" s="26">
        <v>487500</v>
      </c>
      <c r="F84" s="27" t="s">
        <v>4</v>
      </c>
      <c r="G84" s="27" t="s">
        <v>456</v>
      </c>
      <c r="H84" s="27" t="s">
        <v>5</v>
      </c>
      <c r="I84" s="27" t="s">
        <v>108</v>
      </c>
      <c r="J84" s="28" t="s">
        <v>109</v>
      </c>
    </row>
    <row r="85" spans="1:10" s="5" customFormat="1" ht="50.25" customHeight="1" x14ac:dyDescent="0.2">
      <c r="A85" s="43" t="s">
        <v>110</v>
      </c>
      <c r="B85" s="40" t="s">
        <v>111</v>
      </c>
      <c r="C85" s="38" t="s">
        <v>543</v>
      </c>
      <c r="D85" s="26">
        <v>480000</v>
      </c>
      <c r="E85" s="26">
        <v>600000</v>
      </c>
      <c r="F85" s="27" t="s">
        <v>4</v>
      </c>
      <c r="G85" s="27" t="s">
        <v>456</v>
      </c>
      <c r="H85" s="27" t="s">
        <v>5</v>
      </c>
      <c r="I85" s="27" t="s">
        <v>6</v>
      </c>
      <c r="J85" s="28" t="s">
        <v>112</v>
      </c>
    </row>
    <row r="86" spans="1:10" s="5" customFormat="1" ht="51" customHeight="1" x14ac:dyDescent="0.2">
      <c r="A86" s="43" t="s">
        <v>113</v>
      </c>
      <c r="B86" s="40" t="s">
        <v>114</v>
      </c>
      <c r="C86" s="38" t="s">
        <v>543</v>
      </c>
      <c r="D86" s="26">
        <v>490000</v>
      </c>
      <c r="E86" s="26">
        <v>612500</v>
      </c>
      <c r="F86" s="27" t="s">
        <v>4</v>
      </c>
      <c r="G86" s="27" t="s">
        <v>456</v>
      </c>
      <c r="H86" s="27" t="s">
        <v>5</v>
      </c>
      <c r="I86" s="27" t="s">
        <v>6</v>
      </c>
      <c r="J86" s="28" t="s">
        <v>115</v>
      </c>
    </row>
    <row r="87" spans="1:10" s="5" customFormat="1" ht="51" customHeight="1" x14ac:dyDescent="0.2">
      <c r="A87" s="43" t="s">
        <v>116</v>
      </c>
      <c r="B87" s="40" t="s">
        <v>117</v>
      </c>
      <c r="C87" s="38" t="s">
        <v>543</v>
      </c>
      <c r="D87" s="26">
        <v>176000</v>
      </c>
      <c r="E87" s="26">
        <v>220000</v>
      </c>
      <c r="F87" s="27" t="s">
        <v>4</v>
      </c>
      <c r="G87" s="27" t="s">
        <v>456</v>
      </c>
      <c r="H87" s="27" t="s">
        <v>5</v>
      </c>
      <c r="I87" s="27" t="s">
        <v>118</v>
      </c>
      <c r="J87" s="28" t="s">
        <v>7</v>
      </c>
    </row>
    <row r="88" spans="1:10" s="5" customFormat="1" ht="51" customHeight="1" x14ac:dyDescent="0.2">
      <c r="A88" s="43" t="s">
        <v>119</v>
      </c>
      <c r="B88" s="40" t="s">
        <v>120</v>
      </c>
      <c r="C88" s="38" t="s">
        <v>543</v>
      </c>
      <c r="D88" s="26">
        <v>696000</v>
      </c>
      <c r="E88" s="26">
        <v>870000</v>
      </c>
      <c r="F88" s="27" t="s">
        <v>20</v>
      </c>
      <c r="G88" s="27" t="s">
        <v>456</v>
      </c>
      <c r="H88" s="27" t="s">
        <v>5</v>
      </c>
      <c r="I88" s="27" t="s">
        <v>6</v>
      </c>
      <c r="J88" s="28" t="s">
        <v>511</v>
      </c>
    </row>
    <row r="89" spans="1:10" s="5" customFormat="1" ht="51" customHeight="1" x14ac:dyDescent="0.2">
      <c r="A89" s="43" t="s">
        <v>121</v>
      </c>
      <c r="B89" s="40" t="s">
        <v>122</v>
      </c>
      <c r="C89" s="38" t="s">
        <v>543</v>
      </c>
      <c r="D89" s="26">
        <v>40000</v>
      </c>
      <c r="E89" s="26">
        <v>50000</v>
      </c>
      <c r="F89" s="27" t="s">
        <v>4</v>
      </c>
      <c r="G89" s="27" t="s">
        <v>456</v>
      </c>
      <c r="H89" s="27" t="s">
        <v>5</v>
      </c>
      <c r="I89" s="27" t="s">
        <v>118</v>
      </c>
      <c r="J89" s="28" t="s">
        <v>7</v>
      </c>
    </row>
    <row r="90" spans="1:10" s="5" customFormat="1" ht="30" x14ac:dyDescent="0.2">
      <c r="A90" s="43" t="s">
        <v>123</v>
      </c>
      <c r="B90" s="40" t="s">
        <v>124</v>
      </c>
      <c r="C90" s="38" t="s">
        <v>544</v>
      </c>
      <c r="D90" s="26">
        <v>35200</v>
      </c>
      <c r="E90" s="26">
        <v>44000</v>
      </c>
      <c r="F90" s="27" t="s">
        <v>4</v>
      </c>
      <c r="G90" s="27" t="s">
        <v>456</v>
      </c>
      <c r="H90" s="27" t="s">
        <v>5</v>
      </c>
      <c r="I90" s="27" t="s">
        <v>118</v>
      </c>
      <c r="J90" s="28" t="s">
        <v>7</v>
      </c>
    </row>
    <row r="91" spans="1:10" s="5" customFormat="1" ht="99.75" x14ac:dyDescent="0.2">
      <c r="A91" s="43" t="s">
        <v>125</v>
      </c>
      <c r="B91" s="40" t="s">
        <v>126</v>
      </c>
      <c r="C91" s="38" t="s">
        <v>545</v>
      </c>
      <c r="D91" s="26">
        <v>199200</v>
      </c>
      <c r="E91" s="26">
        <v>249000</v>
      </c>
      <c r="F91" s="27" t="s">
        <v>4</v>
      </c>
      <c r="G91" s="27" t="s">
        <v>456</v>
      </c>
      <c r="H91" s="27" t="s">
        <v>5</v>
      </c>
      <c r="I91" s="27" t="s">
        <v>6</v>
      </c>
      <c r="J91" s="28" t="s">
        <v>112</v>
      </c>
    </row>
    <row r="92" spans="1:10" s="5" customFormat="1" ht="57" x14ac:dyDescent="0.2">
      <c r="A92" s="43" t="s">
        <v>127</v>
      </c>
      <c r="B92" s="40" t="s">
        <v>128</v>
      </c>
      <c r="C92" s="38" t="s">
        <v>543</v>
      </c>
      <c r="D92" s="26">
        <v>256000</v>
      </c>
      <c r="E92" s="26">
        <v>320000</v>
      </c>
      <c r="F92" s="27" t="s">
        <v>4</v>
      </c>
      <c r="G92" s="27" t="s">
        <v>456</v>
      </c>
      <c r="H92" s="27" t="s">
        <v>5</v>
      </c>
      <c r="I92" s="27" t="s">
        <v>118</v>
      </c>
      <c r="J92" s="28" t="s">
        <v>7</v>
      </c>
    </row>
    <row r="93" spans="1:10" s="5" customFormat="1" ht="57" x14ac:dyDescent="0.2">
      <c r="A93" s="43" t="s">
        <v>129</v>
      </c>
      <c r="B93" s="40" t="s">
        <v>130</v>
      </c>
      <c r="C93" s="38" t="s">
        <v>543</v>
      </c>
      <c r="D93" s="26">
        <v>80000</v>
      </c>
      <c r="E93" s="26">
        <v>100000</v>
      </c>
      <c r="F93" s="27" t="s">
        <v>4</v>
      </c>
      <c r="G93" s="27" t="s">
        <v>456</v>
      </c>
      <c r="H93" s="27" t="s">
        <v>5</v>
      </c>
      <c r="I93" s="27" t="s">
        <v>118</v>
      </c>
      <c r="J93" s="28" t="s">
        <v>7</v>
      </c>
    </row>
    <row r="94" spans="1:10" s="5" customFormat="1" ht="30" x14ac:dyDescent="0.2">
      <c r="A94" s="43" t="s">
        <v>131</v>
      </c>
      <c r="B94" s="40" t="s">
        <v>132</v>
      </c>
      <c r="C94" s="38" t="s">
        <v>546</v>
      </c>
      <c r="D94" s="26">
        <v>160000</v>
      </c>
      <c r="E94" s="26">
        <v>200000</v>
      </c>
      <c r="F94" s="27" t="s">
        <v>4</v>
      </c>
      <c r="G94" s="27" t="s">
        <v>456</v>
      </c>
      <c r="H94" s="27" t="s">
        <v>5</v>
      </c>
      <c r="I94" s="27" t="s">
        <v>6</v>
      </c>
      <c r="J94" s="28" t="s">
        <v>112</v>
      </c>
    </row>
    <row r="95" spans="1:10" s="5" customFormat="1" ht="128.25" x14ac:dyDescent="0.2">
      <c r="A95" s="43" t="s">
        <v>133</v>
      </c>
      <c r="B95" s="40" t="s">
        <v>134</v>
      </c>
      <c r="C95" s="38" t="s">
        <v>547</v>
      </c>
      <c r="D95" s="26">
        <v>64000</v>
      </c>
      <c r="E95" s="26">
        <v>80000</v>
      </c>
      <c r="F95" s="27" t="s">
        <v>4</v>
      </c>
      <c r="G95" s="27" t="s">
        <v>456</v>
      </c>
      <c r="H95" s="27" t="s">
        <v>5</v>
      </c>
      <c r="I95" s="27" t="s">
        <v>12</v>
      </c>
      <c r="J95" s="28" t="s">
        <v>135</v>
      </c>
    </row>
    <row r="96" spans="1:10" s="5" customFormat="1" ht="45" x14ac:dyDescent="0.2">
      <c r="A96" s="43" t="s">
        <v>136</v>
      </c>
      <c r="B96" s="40" t="s">
        <v>137</v>
      </c>
      <c r="C96" s="38" t="s">
        <v>548</v>
      </c>
      <c r="D96" s="26">
        <v>22400</v>
      </c>
      <c r="E96" s="26">
        <v>28000</v>
      </c>
      <c r="F96" s="27" t="s">
        <v>4</v>
      </c>
      <c r="G96" s="27" t="s">
        <v>456</v>
      </c>
      <c r="H96" s="27" t="s">
        <v>5</v>
      </c>
      <c r="I96" s="27" t="s">
        <v>118</v>
      </c>
      <c r="J96" s="28" t="s">
        <v>7</v>
      </c>
    </row>
    <row r="97" spans="1:10" s="5" customFormat="1" ht="30" x14ac:dyDescent="0.2">
      <c r="A97" s="43" t="s">
        <v>138</v>
      </c>
      <c r="B97" s="40" t="s">
        <v>139</v>
      </c>
      <c r="C97" s="38" t="s">
        <v>549</v>
      </c>
      <c r="D97" s="26">
        <v>48000</v>
      </c>
      <c r="E97" s="26">
        <v>60000</v>
      </c>
      <c r="F97" s="27" t="s">
        <v>4</v>
      </c>
      <c r="G97" s="27" t="s">
        <v>456</v>
      </c>
      <c r="H97" s="27" t="s">
        <v>5</v>
      </c>
      <c r="I97" s="27" t="s">
        <v>104</v>
      </c>
      <c r="J97" s="28" t="s">
        <v>105</v>
      </c>
    </row>
    <row r="98" spans="1:10" s="5" customFormat="1" ht="60" x14ac:dyDescent="0.2">
      <c r="A98" s="43" t="s">
        <v>629</v>
      </c>
      <c r="B98" s="40" t="s">
        <v>140</v>
      </c>
      <c r="C98" s="38" t="s">
        <v>542</v>
      </c>
      <c r="D98" s="26">
        <v>40000</v>
      </c>
      <c r="E98" s="26">
        <v>50000</v>
      </c>
      <c r="F98" s="27" t="s">
        <v>4</v>
      </c>
      <c r="G98" s="27" t="s">
        <v>456</v>
      </c>
      <c r="H98" s="27" t="s">
        <v>5</v>
      </c>
      <c r="I98" s="27" t="s">
        <v>108</v>
      </c>
      <c r="J98" s="28" t="s">
        <v>141</v>
      </c>
    </row>
    <row r="99" spans="1:10" s="5" customFormat="1" ht="57" x14ac:dyDescent="0.2">
      <c r="A99" s="43" t="s">
        <v>142</v>
      </c>
      <c r="B99" s="40" t="s">
        <v>143</v>
      </c>
      <c r="C99" s="38" t="s">
        <v>542</v>
      </c>
      <c r="D99" s="26">
        <v>24000</v>
      </c>
      <c r="E99" s="26">
        <v>30000</v>
      </c>
      <c r="F99" s="27" t="s">
        <v>4</v>
      </c>
      <c r="G99" s="27" t="s">
        <v>456</v>
      </c>
      <c r="H99" s="27" t="s">
        <v>5</v>
      </c>
      <c r="I99" s="27" t="s">
        <v>21</v>
      </c>
      <c r="J99" s="28" t="s">
        <v>144</v>
      </c>
    </row>
    <row r="100" spans="1:10" s="5" customFormat="1" ht="60" x14ac:dyDescent="0.2">
      <c r="A100" s="43" t="s">
        <v>145</v>
      </c>
      <c r="B100" s="40" t="s">
        <v>146</v>
      </c>
      <c r="C100" s="38" t="s">
        <v>542</v>
      </c>
      <c r="D100" s="26">
        <v>160000</v>
      </c>
      <c r="E100" s="26">
        <v>200000</v>
      </c>
      <c r="F100" s="27" t="s">
        <v>4</v>
      </c>
      <c r="G100" s="27" t="s">
        <v>456</v>
      </c>
      <c r="H100" s="27" t="s">
        <v>5</v>
      </c>
      <c r="I100" s="27" t="s">
        <v>12</v>
      </c>
      <c r="J100" s="28" t="s">
        <v>135</v>
      </c>
    </row>
    <row r="101" spans="1:10" s="5" customFormat="1" ht="128.25" x14ac:dyDescent="0.2">
      <c r="A101" s="43" t="s">
        <v>147</v>
      </c>
      <c r="B101" s="40" t="s">
        <v>148</v>
      </c>
      <c r="C101" s="38" t="s">
        <v>547</v>
      </c>
      <c r="D101" s="26">
        <v>160000</v>
      </c>
      <c r="E101" s="26">
        <v>200000</v>
      </c>
      <c r="F101" s="27" t="s">
        <v>4</v>
      </c>
      <c r="G101" s="27" t="s">
        <v>456</v>
      </c>
      <c r="H101" s="27" t="s">
        <v>5</v>
      </c>
      <c r="I101" s="27" t="s">
        <v>12</v>
      </c>
      <c r="J101" s="28" t="s">
        <v>135</v>
      </c>
    </row>
    <row r="102" spans="1:10" s="5" customFormat="1" ht="42.75" x14ac:dyDescent="0.2">
      <c r="A102" s="43" t="s">
        <v>149</v>
      </c>
      <c r="B102" s="40" t="s">
        <v>150</v>
      </c>
      <c r="C102" s="38" t="s">
        <v>539</v>
      </c>
      <c r="D102" s="26">
        <v>195000</v>
      </c>
      <c r="E102" s="26">
        <v>243750</v>
      </c>
      <c r="F102" s="27" t="s">
        <v>4</v>
      </c>
      <c r="G102" s="27" t="s">
        <v>456</v>
      </c>
      <c r="H102" s="27" t="s">
        <v>5</v>
      </c>
      <c r="I102" s="27" t="s">
        <v>12</v>
      </c>
      <c r="J102" s="28" t="s">
        <v>135</v>
      </c>
    </row>
    <row r="103" spans="1:10" s="5" customFormat="1" ht="42.75" x14ac:dyDescent="0.2">
      <c r="A103" s="43" t="s">
        <v>151</v>
      </c>
      <c r="B103" s="40" t="s">
        <v>152</v>
      </c>
      <c r="C103" s="38" t="s">
        <v>539</v>
      </c>
      <c r="D103" s="26">
        <v>41600</v>
      </c>
      <c r="E103" s="26">
        <v>52000</v>
      </c>
      <c r="F103" s="27" t="s">
        <v>4</v>
      </c>
      <c r="G103" s="27" t="s">
        <v>456</v>
      </c>
      <c r="H103" s="27" t="s">
        <v>5</v>
      </c>
      <c r="I103" s="27" t="s">
        <v>153</v>
      </c>
      <c r="J103" s="28" t="s">
        <v>154</v>
      </c>
    </row>
    <row r="104" spans="1:10" s="5" customFormat="1" ht="128.25" x14ac:dyDescent="0.2">
      <c r="A104" s="43" t="s">
        <v>155</v>
      </c>
      <c r="B104" s="40" t="s">
        <v>156</v>
      </c>
      <c r="C104" s="38" t="s">
        <v>547</v>
      </c>
      <c r="D104" s="26">
        <v>196000</v>
      </c>
      <c r="E104" s="26">
        <v>245000</v>
      </c>
      <c r="F104" s="27" t="s">
        <v>4</v>
      </c>
      <c r="G104" s="27" t="s">
        <v>456</v>
      </c>
      <c r="H104" s="27" t="s">
        <v>5</v>
      </c>
      <c r="I104" s="27" t="s">
        <v>12</v>
      </c>
      <c r="J104" s="28" t="s">
        <v>135</v>
      </c>
    </row>
    <row r="105" spans="1:10" s="5" customFormat="1" ht="57" x14ac:dyDescent="0.2">
      <c r="A105" s="43" t="s">
        <v>157</v>
      </c>
      <c r="B105" s="40" t="s">
        <v>158</v>
      </c>
      <c r="C105" s="38" t="s">
        <v>542</v>
      </c>
      <c r="D105" s="26">
        <v>20000</v>
      </c>
      <c r="E105" s="26">
        <v>25000</v>
      </c>
      <c r="F105" s="27" t="s">
        <v>4</v>
      </c>
      <c r="G105" s="27" t="s">
        <v>456</v>
      </c>
      <c r="H105" s="27" t="s">
        <v>5</v>
      </c>
      <c r="I105" s="27" t="s">
        <v>104</v>
      </c>
      <c r="J105" s="28" t="s">
        <v>105</v>
      </c>
    </row>
    <row r="106" spans="1:10" s="5" customFormat="1" ht="54.75" customHeight="1" x14ac:dyDescent="0.2">
      <c r="A106" s="43" t="s">
        <v>159</v>
      </c>
      <c r="B106" s="40" t="s">
        <v>160</v>
      </c>
      <c r="C106" s="38" t="s">
        <v>542</v>
      </c>
      <c r="D106" s="26">
        <v>20000</v>
      </c>
      <c r="E106" s="26">
        <v>25000</v>
      </c>
      <c r="F106" s="27" t="s">
        <v>4</v>
      </c>
      <c r="G106" s="27" t="s">
        <v>456</v>
      </c>
      <c r="H106" s="27" t="s">
        <v>5</v>
      </c>
      <c r="I106" s="27" t="s">
        <v>33</v>
      </c>
      <c r="J106" s="28" t="s">
        <v>161</v>
      </c>
    </row>
    <row r="107" spans="1:10" s="5" customFormat="1" ht="90" x14ac:dyDescent="0.2">
      <c r="A107" s="43" t="s">
        <v>162</v>
      </c>
      <c r="B107" s="40" t="s">
        <v>626</v>
      </c>
      <c r="C107" s="38" t="s">
        <v>550</v>
      </c>
      <c r="D107" s="26">
        <v>292000</v>
      </c>
      <c r="E107" s="26">
        <v>365000</v>
      </c>
      <c r="F107" s="27" t="s">
        <v>4</v>
      </c>
      <c r="G107" s="27" t="s">
        <v>456</v>
      </c>
      <c r="H107" s="27" t="s">
        <v>5</v>
      </c>
      <c r="I107" s="27" t="s">
        <v>104</v>
      </c>
      <c r="J107" s="28" t="s">
        <v>105</v>
      </c>
    </row>
    <row r="108" spans="1:10" s="5" customFormat="1" ht="57" x14ac:dyDescent="0.2">
      <c r="A108" s="43" t="s">
        <v>163</v>
      </c>
      <c r="B108" s="40" t="s">
        <v>518</v>
      </c>
      <c r="C108" s="38" t="s">
        <v>550</v>
      </c>
      <c r="D108" s="26">
        <v>388000</v>
      </c>
      <c r="E108" s="26">
        <v>485000</v>
      </c>
      <c r="F108" s="27" t="s">
        <v>4</v>
      </c>
      <c r="G108" s="27" t="s">
        <v>456</v>
      </c>
      <c r="H108" s="27" t="s">
        <v>5</v>
      </c>
      <c r="I108" s="27" t="s">
        <v>104</v>
      </c>
      <c r="J108" s="28" t="s">
        <v>105</v>
      </c>
    </row>
    <row r="109" spans="1:10" s="5" customFormat="1" ht="63" customHeight="1" x14ac:dyDescent="0.2">
      <c r="A109" s="43" t="s">
        <v>164</v>
      </c>
      <c r="B109" s="40" t="s">
        <v>165</v>
      </c>
      <c r="C109" s="38" t="s">
        <v>551</v>
      </c>
      <c r="D109" s="26">
        <v>160000</v>
      </c>
      <c r="E109" s="26">
        <v>200000</v>
      </c>
      <c r="F109" s="27" t="s">
        <v>4</v>
      </c>
      <c r="G109" s="27" t="s">
        <v>456</v>
      </c>
      <c r="H109" s="27" t="s">
        <v>5</v>
      </c>
      <c r="I109" s="27" t="s">
        <v>104</v>
      </c>
      <c r="J109" s="28" t="s">
        <v>105</v>
      </c>
    </row>
    <row r="110" spans="1:10" s="5" customFormat="1" ht="60" x14ac:dyDescent="0.2">
      <c r="A110" s="43" t="s">
        <v>166</v>
      </c>
      <c r="B110" s="40" t="s">
        <v>167</v>
      </c>
      <c r="C110" s="38" t="s">
        <v>542</v>
      </c>
      <c r="D110" s="26">
        <v>55120</v>
      </c>
      <c r="E110" s="26">
        <v>68900</v>
      </c>
      <c r="F110" s="27" t="s">
        <v>4</v>
      </c>
      <c r="G110" s="27" t="s">
        <v>456</v>
      </c>
      <c r="H110" s="27" t="s">
        <v>5</v>
      </c>
      <c r="I110" s="27" t="s">
        <v>33</v>
      </c>
      <c r="J110" s="28" t="s">
        <v>161</v>
      </c>
    </row>
    <row r="111" spans="1:10" s="5" customFormat="1" ht="128.25" x14ac:dyDescent="0.2">
      <c r="A111" s="43" t="s">
        <v>168</v>
      </c>
      <c r="B111" s="40" t="s">
        <v>169</v>
      </c>
      <c r="C111" s="38" t="s">
        <v>547</v>
      </c>
      <c r="D111" s="26">
        <v>64000</v>
      </c>
      <c r="E111" s="26">
        <v>80000</v>
      </c>
      <c r="F111" s="27" t="s">
        <v>4</v>
      </c>
      <c r="G111" s="27" t="s">
        <v>456</v>
      </c>
      <c r="H111" s="27" t="s">
        <v>5</v>
      </c>
      <c r="I111" s="27" t="s">
        <v>118</v>
      </c>
      <c r="J111" s="28" t="s">
        <v>7</v>
      </c>
    </row>
    <row r="112" spans="1:10" s="5" customFormat="1" ht="128.25" x14ac:dyDescent="0.2">
      <c r="A112" s="43" t="s">
        <v>170</v>
      </c>
      <c r="B112" s="40" t="s">
        <v>171</v>
      </c>
      <c r="C112" s="38" t="s">
        <v>547</v>
      </c>
      <c r="D112" s="26">
        <v>812000</v>
      </c>
      <c r="E112" s="26">
        <v>1015000</v>
      </c>
      <c r="F112" s="27" t="s">
        <v>20</v>
      </c>
      <c r="G112" s="27" t="s">
        <v>456</v>
      </c>
      <c r="H112" s="27" t="s">
        <v>5</v>
      </c>
      <c r="I112" s="27" t="s">
        <v>33</v>
      </c>
      <c r="J112" s="28" t="s">
        <v>510</v>
      </c>
    </row>
    <row r="113" spans="1:10" s="5" customFormat="1" ht="128.25" x14ac:dyDescent="0.2">
      <c r="A113" s="43" t="s">
        <v>172</v>
      </c>
      <c r="B113" s="40" t="s">
        <v>173</v>
      </c>
      <c r="C113" s="38" t="s">
        <v>547</v>
      </c>
      <c r="D113" s="26">
        <v>160000</v>
      </c>
      <c r="E113" s="26">
        <v>200000</v>
      </c>
      <c r="F113" s="27" t="s">
        <v>4</v>
      </c>
      <c r="G113" s="27" t="s">
        <v>456</v>
      </c>
      <c r="H113" s="27" t="s">
        <v>5</v>
      </c>
      <c r="I113" s="27" t="s">
        <v>12</v>
      </c>
      <c r="J113" s="28" t="s">
        <v>135</v>
      </c>
    </row>
    <row r="114" spans="1:10" s="5" customFormat="1" ht="57" x14ac:dyDescent="0.2">
      <c r="A114" s="43" t="s">
        <v>174</v>
      </c>
      <c r="B114" s="40" t="s">
        <v>175</v>
      </c>
      <c r="C114" s="38" t="s">
        <v>542</v>
      </c>
      <c r="D114" s="26">
        <v>40000</v>
      </c>
      <c r="E114" s="26">
        <v>50000</v>
      </c>
      <c r="F114" s="27" t="s">
        <v>4</v>
      </c>
      <c r="G114" s="27" t="s">
        <v>456</v>
      </c>
      <c r="H114" s="27" t="s">
        <v>5</v>
      </c>
      <c r="I114" s="27" t="s">
        <v>104</v>
      </c>
      <c r="J114" s="28" t="s">
        <v>105</v>
      </c>
    </row>
    <row r="115" spans="1:10" s="5" customFormat="1" ht="33" customHeight="1" x14ac:dyDescent="0.2">
      <c r="A115" s="22" t="s">
        <v>470</v>
      </c>
      <c r="B115" s="47"/>
      <c r="C115" s="37"/>
      <c r="D115" s="29">
        <f>SUM(D82:D114)</f>
        <v>6012520</v>
      </c>
      <c r="E115" s="29">
        <f>SUM(E82:E114)</f>
        <v>7515650</v>
      </c>
      <c r="F115" s="23"/>
      <c r="G115" s="23"/>
      <c r="H115" s="23"/>
      <c r="I115" s="23"/>
      <c r="J115" s="24"/>
    </row>
    <row r="116" spans="1:10" s="5" customFormat="1" ht="12" customHeight="1" x14ac:dyDescent="0.2">
      <c r="A116" s="25"/>
      <c r="B116" s="40"/>
      <c r="C116" s="38"/>
      <c r="D116" s="26"/>
      <c r="E116" s="26"/>
      <c r="F116" s="27"/>
      <c r="G116" s="27"/>
      <c r="H116" s="27"/>
      <c r="I116" s="27"/>
      <c r="J116" s="28"/>
    </row>
    <row r="117" spans="1:10" s="5" customFormat="1" ht="30.75" customHeight="1" x14ac:dyDescent="0.2">
      <c r="A117" s="19" t="s">
        <v>471</v>
      </c>
      <c r="B117" s="46"/>
      <c r="C117" s="36"/>
      <c r="D117" s="30">
        <f>D79+D115</f>
        <v>68713020</v>
      </c>
      <c r="E117" s="30">
        <f>E79+E115</f>
        <v>85891275</v>
      </c>
      <c r="F117" s="20"/>
      <c r="G117" s="20"/>
      <c r="H117" s="20"/>
      <c r="I117" s="20"/>
      <c r="J117" s="21"/>
    </row>
    <row r="118" spans="1:10" s="5" customFormat="1" ht="12" customHeight="1" x14ac:dyDescent="0.2">
      <c r="A118" s="25"/>
      <c r="B118" s="40"/>
      <c r="C118" s="38"/>
      <c r="D118" s="26"/>
      <c r="E118" s="26"/>
      <c r="F118" s="27"/>
      <c r="G118" s="27"/>
      <c r="H118" s="27"/>
      <c r="I118" s="27"/>
      <c r="J118" s="28"/>
    </row>
    <row r="119" spans="1:10" s="5" customFormat="1" ht="30" customHeight="1" x14ac:dyDescent="0.2">
      <c r="A119" s="19" t="s">
        <v>461</v>
      </c>
      <c r="B119" s="46"/>
      <c r="C119" s="36"/>
      <c r="D119" s="30"/>
      <c r="E119" s="30"/>
      <c r="F119" s="20"/>
      <c r="G119" s="20"/>
      <c r="H119" s="20"/>
      <c r="I119" s="20"/>
      <c r="J119" s="21"/>
    </row>
    <row r="120" spans="1:10" s="5" customFormat="1" ht="99.75" x14ac:dyDescent="0.2">
      <c r="A120" s="43" t="s">
        <v>176</v>
      </c>
      <c r="B120" s="40" t="s">
        <v>177</v>
      </c>
      <c r="C120" s="38" t="s">
        <v>554</v>
      </c>
      <c r="D120" s="26">
        <v>102000</v>
      </c>
      <c r="E120" s="26">
        <v>127500</v>
      </c>
      <c r="F120" s="27" t="s">
        <v>4</v>
      </c>
      <c r="G120" s="27" t="s">
        <v>456</v>
      </c>
      <c r="H120" s="27" t="s">
        <v>5</v>
      </c>
      <c r="I120" s="27" t="s">
        <v>108</v>
      </c>
      <c r="J120" s="28" t="s">
        <v>141</v>
      </c>
    </row>
    <row r="121" spans="1:10" s="5" customFormat="1" ht="57" x14ac:dyDescent="0.2">
      <c r="A121" s="43" t="s">
        <v>178</v>
      </c>
      <c r="B121" s="40" t="s">
        <v>179</v>
      </c>
      <c r="C121" s="38" t="s">
        <v>553</v>
      </c>
      <c r="D121" s="26">
        <v>32000</v>
      </c>
      <c r="E121" s="26">
        <v>40000</v>
      </c>
      <c r="F121" s="27" t="s">
        <v>4</v>
      </c>
      <c r="G121" s="27" t="s">
        <v>456</v>
      </c>
      <c r="H121" s="27" t="s">
        <v>5</v>
      </c>
      <c r="I121" s="27" t="s">
        <v>108</v>
      </c>
      <c r="J121" s="28" t="s">
        <v>141</v>
      </c>
    </row>
    <row r="122" spans="1:10" s="5" customFormat="1" ht="75" x14ac:dyDescent="0.2">
      <c r="A122" s="43" t="s">
        <v>524</v>
      </c>
      <c r="B122" s="40" t="s">
        <v>525</v>
      </c>
      <c r="C122" s="38" t="s">
        <v>552</v>
      </c>
      <c r="D122" s="26">
        <v>60000</v>
      </c>
      <c r="E122" s="26">
        <v>75000</v>
      </c>
      <c r="F122" s="27" t="s">
        <v>4</v>
      </c>
      <c r="G122" s="27" t="s">
        <v>456</v>
      </c>
      <c r="H122" s="27" t="s">
        <v>5</v>
      </c>
      <c r="I122" s="27" t="s">
        <v>526</v>
      </c>
      <c r="J122" s="28" t="s">
        <v>527</v>
      </c>
    </row>
    <row r="123" spans="1:10" s="5" customFormat="1" ht="29.25" customHeight="1" x14ac:dyDescent="0.2">
      <c r="A123" s="19" t="s">
        <v>472</v>
      </c>
      <c r="B123" s="46"/>
      <c r="C123" s="36"/>
      <c r="D123" s="30">
        <f>SUM(D120:D122)</f>
        <v>194000</v>
      </c>
      <c r="E123" s="30">
        <f>SUM(E120:E122)</f>
        <v>242500</v>
      </c>
      <c r="F123" s="20"/>
      <c r="G123" s="20"/>
      <c r="H123" s="20"/>
      <c r="I123" s="20"/>
      <c r="J123" s="21"/>
    </row>
    <row r="124" spans="1:10" s="5" customFormat="1" x14ac:dyDescent="0.2">
      <c r="A124" s="25"/>
      <c r="B124" s="40"/>
      <c r="C124" s="38"/>
      <c r="D124" s="26"/>
      <c r="E124" s="26"/>
      <c r="F124" s="27"/>
      <c r="G124" s="27"/>
      <c r="H124" s="27"/>
      <c r="I124" s="27"/>
      <c r="J124" s="28"/>
    </row>
    <row r="125" spans="1:10" s="5" customFormat="1" ht="30" customHeight="1" x14ac:dyDescent="0.2">
      <c r="A125" s="19" t="s">
        <v>462</v>
      </c>
      <c r="B125" s="46"/>
      <c r="C125" s="36"/>
      <c r="D125" s="30"/>
      <c r="E125" s="30"/>
      <c r="F125" s="20"/>
      <c r="G125" s="20"/>
      <c r="H125" s="20"/>
      <c r="I125" s="20"/>
      <c r="J125" s="21"/>
    </row>
    <row r="126" spans="1:10" s="5" customFormat="1" ht="30" x14ac:dyDescent="0.2">
      <c r="A126" s="43" t="s">
        <v>180</v>
      </c>
      <c r="B126" s="40" t="s">
        <v>509</v>
      </c>
      <c r="C126" s="38" t="s">
        <v>555</v>
      </c>
      <c r="D126" s="26">
        <f>SUM(D127:D128)</f>
        <v>181500</v>
      </c>
      <c r="E126" s="26">
        <f>SUM(E127:E128)</f>
        <v>226875</v>
      </c>
      <c r="F126" s="27" t="s">
        <v>4</v>
      </c>
      <c r="G126" s="27" t="s">
        <v>457</v>
      </c>
      <c r="H126" s="27" t="s">
        <v>5</v>
      </c>
      <c r="I126" s="27" t="s">
        <v>108</v>
      </c>
      <c r="J126" s="28" t="s">
        <v>141</v>
      </c>
    </row>
    <row r="127" spans="1:10" s="5" customFormat="1" ht="25.5" customHeight="1" x14ac:dyDescent="0.2">
      <c r="A127" s="43"/>
      <c r="B127" s="40" t="s">
        <v>507</v>
      </c>
      <c r="C127" s="38"/>
      <c r="D127" s="26">
        <v>180000</v>
      </c>
      <c r="E127" s="26">
        <v>225000</v>
      </c>
      <c r="F127" s="27"/>
      <c r="G127" s="27"/>
      <c r="H127" s="27"/>
      <c r="I127" s="27"/>
      <c r="J127" s="28"/>
    </row>
    <row r="128" spans="1:10" s="5" customFormat="1" ht="30" x14ac:dyDescent="0.2">
      <c r="A128" s="43"/>
      <c r="B128" s="40" t="s">
        <v>508</v>
      </c>
      <c r="C128" s="38"/>
      <c r="D128" s="26">
        <v>1500</v>
      </c>
      <c r="E128" s="26">
        <v>1875</v>
      </c>
      <c r="F128" s="27"/>
      <c r="G128" s="27"/>
      <c r="H128" s="27"/>
      <c r="I128" s="27"/>
      <c r="J128" s="28"/>
    </row>
    <row r="129" spans="1:10" s="5" customFormat="1" ht="85.5" x14ac:dyDescent="0.2">
      <c r="A129" s="43" t="s">
        <v>181</v>
      </c>
      <c r="B129" s="40" t="s">
        <v>182</v>
      </c>
      <c r="C129" s="38" t="s">
        <v>556</v>
      </c>
      <c r="D129" s="26">
        <v>60000</v>
      </c>
      <c r="E129" s="26">
        <v>60000</v>
      </c>
      <c r="F129" s="27" t="s">
        <v>4</v>
      </c>
      <c r="G129" s="27" t="s">
        <v>456</v>
      </c>
      <c r="H129" s="27" t="s">
        <v>5</v>
      </c>
      <c r="I129" s="27" t="s">
        <v>108</v>
      </c>
      <c r="J129" s="28" t="s">
        <v>141</v>
      </c>
    </row>
    <row r="130" spans="1:10" s="5" customFormat="1" ht="30.75" customHeight="1" x14ac:dyDescent="0.2">
      <c r="A130" s="19" t="s">
        <v>473</v>
      </c>
      <c r="B130" s="46"/>
      <c r="C130" s="36"/>
      <c r="D130" s="30">
        <f>SUM(D126,D129)</f>
        <v>241500</v>
      </c>
      <c r="E130" s="30">
        <f>SUM(E126,E129)</f>
        <v>286875</v>
      </c>
      <c r="F130" s="20"/>
      <c r="G130" s="20"/>
      <c r="H130" s="20"/>
      <c r="I130" s="20"/>
      <c r="J130" s="21"/>
    </row>
    <row r="131" spans="1:10" s="5" customFormat="1" ht="12" customHeight="1" x14ac:dyDescent="0.2">
      <c r="A131" s="25"/>
      <c r="B131" s="40"/>
      <c r="C131" s="38"/>
      <c r="D131" s="26"/>
      <c r="E131" s="26"/>
      <c r="F131" s="27"/>
      <c r="G131" s="27"/>
      <c r="H131" s="27"/>
      <c r="I131" s="27"/>
      <c r="J131" s="28"/>
    </row>
    <row r="132" spans="1:10" s="5" customFormat="1" ht="30" customHeight="1" x14ac:dyDescent="0.2">
      <c r="A132" s="19" t="s">
        <v>463</v>
      </c>
      <c r="B132" s="46"/>
      <c r="C132" s="36"/>
      <c r="D132" s="20"/>
      <c r="E132" s="20"/>
      <c r="F132" s="20"/>
      <c r="G132" s="20"/>
      <c r="H132" s="20"/>
      <c r="I132" s="20"/>
      <c r="J132" s="21"/>
    </row>
    <row r="133" spans="1:10" s="5" customFormat="1" ht="30" customHeight="1" x14ac:dyDescent="0.2">
      <c r="A133" s="22" t="s">
        <v>464</v>
      </c>
      <c r="B133" s="47"/>
      <c r="C133" s="37"/>
      <c r="D133" s="23"/>
      <c r="E133" s="23"/>
      <c r="F133" s="23"/>
      <c r="G133" s="23"/>
      <c r="H133" s="23"/>
      <c r="I133" s="23"/>
      <c r="J133" s="24"/>
    </row>
    <row r="134" spans="1:10" s="5" customFormat="1" ht="50.25" customHeight="1" x14ac:dyDescent="0.2">
      <c r="A134" s="43" t="s">
        <v>183</v>
      </c>
      <c r="B134" s="40" t="s">
        <v>184</v>
      </c>
      <c r="C134" s="38" t="s">
        <v>542</v>
      </c>
      <c r="D134" s="26">
        <v>56000</v>
      </c>
      <c r="E134" s="26">
        <v>70000</v>
      </c>
      <c r="F134" s="27" t="s">
        <v>4</v>
      </c>
      <c r="G134" s="27" t="s">
        <v>456</v>
      </c>
      <c r="H134" s="27" t="s">
        <v>5</v>
      </c>
      <c r="I134" s="27" t="s">
        <v>108</v>
      </c>
      <c r="J134" s="28" t="s">
        <v>185</v>
      </c>
    </row>
    <row r="135" spans="1:10" s="5" customFormat="1" ht="50.25" customHeight="1" x14ac:dyDescent="0.2">
      <c r="A135" s="43" t="s">
        <v>186</v>
      </c>
      <c r="B135" s="40" t="s">
        <v>187</v>
      </c>
      <c r="C135" s="38" t="s">
        <v>557</v>
      </c>
      <c r="D135" s="26">
        <v>104000</v>
      </c>
      <c r="E135" s="26">
        <v>130000</v>
      </c>
      <c r="F135" s="27" t="s">
        <v>4</v>
      </c>
      <c r="G135" s="27" t="s">
        <v>456</v>
      </c>
      <c r="H135" s="27" t="s">
        <v>5</v>
      </c>
      <c r="I135" s="27" t="s">
        <v>21</v>
      </c>
      <c r="J135" s="28" t="s">
        <v>188</v>
      </c>
    </row>
    <row r="136" spans="1:10" s="5" customFormat="1" ht="57" x14ac:dyDescent="0.2">
      <c r="A136" s="43" t="s">
        <v>189</v>
      </c>
      <c r="B136" s="40" t="s">
        <v>190</v>
      </c>
      <c r="C136" s="38" t="s">
        <v>558</v>
      </c>
      <c r="D136" s="26">
        <v>280000</v>
      </c>
      <c r="E136" s="26">
        <v>350000</v>
      </c>
      <c r="F136" s="27" t="s">
        <v>4</v>
      </c>
      <c r="G136" s="27" t="s">
        <v>456</v>
      </c>
      <c r="H136" s="27" t="s">
        <v>5</v>
      </c>
      <c r="I136" s="27" t="s">
        <v>118</v>
      </c>
      <c r="J136" s="28" t="s">
        <v>191</v>
      </c>
    </row>
    <row r="137" spans="1:10" s="5" customFormat="1" ht="30" customHeight="1" x14ac:dyDescent="0.2">
      <c r="A137" s="22" t="s">
        <v>474</v>
      </c>
      <c r="B137" s="47"/>
      <c r="C137" s="37"/>
      <c r="D137" s="29">
        <f>SUM(D134:D136)</f>
        <v>440000</v>
      </c>
      <c r="E137" s="29">
        <f>SUM(E134:E136)</f>
        <v>550000</v>
      </c>
      <c r="F137" s="23"/>
      <c r="G137" s="23"/>
      <c r="H137" s="23"/>
      <c r="I137" s="23"/>
      <c r="J137" s="24"/>
    </row>
    <row r="138" spans="1:10" s="5" customFormat="1" x14ac:dyDescent="0.2">
      <c r="A138" s="25"/>
      <c r="B138" s="40"/>
      <c r="C138" s="38"/>
      <c r="D138" s="26"/>
      <c r="E138" s="26"/>
      <c r="F138" s="27"/>
      <c r="G138" s="27"/>
      <c r="H138" s="27"/>
      <c r="I138" s="27"/>
      <c r="J138" s="28"/>
    </row>
    <row r="139" spans="1:10" s="5" customFormat="1" ht="29.25" customHeight="1" x14ac:dyDescent="0.2">
      <c r="A139" s="22" t="s">
        <v>465</v>
      </c>
      <c r="B139" s="47"/>
      <c r="C139" s="37"/>
      <c r="D139" s="23"/>
      <c r="E139" s="23"/>
      <c r="F139" s="23"/>
      <c r="G139" s="23"/>
      <c r="H139" s="23"/>
      <c r="I139" s="23"/>
      <c r="J139" s="24"/>
    </row>
    <row r="140" spans="1:10" s="5" customFormat="1" ht="42.75" x14ac:dyDescent="0.2">
      <c r="A140" s="43" t="s">
        <v>192</v>
      </c>
      <c r="B140" s="40" t="s">
        <v>193</v>
      </c>
      <c r="C140" s="38" t="s">
        <v>559</v>
      </c>
      <c r="D140" s="26">
        <v>480000</v>
      </c>
      <c r="E140" s="26">
        <v>600000</v>
      </c>
      <c r="F140" s="27" t="s">
        <v>4</v>
      </c>
      <c r="G140" s="27" t="s">
        <v>456</v>
      </c>
      <c r="H140" s="27" t="s">
        <v>5</v>
      </c>
      <c r="I140" s="27" t="s">
        <v>21</v>
      </c>
      <c r="J140" s="28" t="s">
        <v>161</v>
      </c>
    </row>
    <row r="141" spans="1:10" s="5" customFormat="1" ht="57" x14ac:dyDescent="0.2">
      <c r="A141" s="43" t="s">
        <v>194</v>
      </c>
      <c r="B141" s="40" t="s">
        <v>195</v>
      </c>
      <c r="C141" s="38" t="s">
        <v>560</v>
      </c>
      <c r="D141" s="26">
        <v>2240000</v>
      </c>
      <c r="E141" s="26">
        <v>2800000</v>
      </c>
      <c r="F141" s="27" t="s">
        <v>196</v>
      </c>
      <c r="G141" s="27" t="s">
        <v>456</v>
      </c>
      <c r="H141" s="27" t="s">
        <v>5</v>
      </c>
      <c r="I141" s="27" t="s">
        <v>6</v>
      </c>
      <c r="J141" s="28" t="s">
        <v>628</v>
      </c>
    </row>
    <row r="142" spans="1:10" s="5" customFormat="1" ht="57" x14ac:dyDescent="0.2">
      <c r="A142" s="43" t="s">
        <v>197</v>
      </c>
      <c r="B142" s="40" t="s">
        <v>198</v>
      </c>
      <c r="C142" s="38" t="s">
        <v>561</v>
      </c>
      <c r="D142" s="26">
        <v>1500000</v>
      </c>
      <c r="E142" s="26">
        <v>1875000</v>
      </c>
      <c r="F142" s="27" t="s">
        <v>20</v>
      </c>
      <c r="G142" s="27" t="s">
        <v>456</v>
      </c>
      <c r="H142" s="27" t="s">
        <v>5</v>
      </c>
      <c r="I142" s="27" t="s">
        <v>6</v>
      </c>
      <c r="J142" s="28" t="s">
        <v>199</v>
      </c>
    </row>
    <row r="143" spans="1:10" s="5" customFormat="1" ht="42.75" x14ac:dyDescent="0.2">
      <c r="A143" s="43" t="s">
        <v>200</v>
      </c>
      <c r="B143" s="40" t="s">
        <v>201</v>
      </c>
      <c r="C143" s="38" t="s">
        <v>562</v>
      </c>
      <c r="D143" s="26">
        <v>56103480</v>
      </c>
      <c r="E143" s="26">
        <v>70129350</v>
      </c>
      <c r="F143" s="27" t="s">
        <v>196</v>
      </c>
      <c r="G143" s="27" t="s">
        <v>456</v>
      </c>
      <c r="H143" s="27" t="s">
        <v>5</v>
      </c>
      <c r="I143" s="27" t="s">
        <v>6</v>
      </c>
      <c r="J143" s="28" t="s">
        <v>202</v>
      </c>
    </row>
    <row r="144" spans="1:10" s="5" customFormat="1" ht="60" x14ac:dyDescent="0.2">
      <c r="A144" s="43" t="s">
        <v>203</v>
      </c>
      <c r="B144" s="40" t="s">
        <v>204</v>
      </c>
      <c r="C144" s="38" t="s">
        <v>561</v>
      </c>
      <c r="D144" s="26">
        <v>32000</v>
      </c>
      <c r="E144" s="26">
        <v>40000</v>
      </c>
      <c r="F144" s="27" t="s">
        <v>4</v>
      </c>
      <c r="G144" s="27" t="s">
        <v>456</v>
      </c>
      <c r="H144" s="27" t="s">
        <v>5</v>
      </c>
      <c r="I144" s="27" t="s">
        <v>108</v>
      </c>
      <c r="J144" s="28" t="s">
        <v>205</v>
      </c>
    </row>
    <row r="145" spans="1:10" s="5" customFormat="1" ht="30" x14ac:dyDescent="0.2">
      <c r="A145" s="43" t="s">
        <v>206</v>
      </c>
      <c r="B145" s="40" t="s">
        <v>207</v>
      </c>
      <c r="C145" s="38" t="s">
        <v>563</v>
      </c>
      <c r="D145" s="26">
        <v>40000</v>
      </c>
      <c r="E145" s="26">
        <v>50000</v>
      </c>
      <c r="F145" s="27" t="s">
        <v>4</v>
      </c>
      <c r="G145" s="27" t="s">
        <v>456</v>
      </c>
      <c r="H145" s="27" t="s">
        <v>5</v>
      </c>
      <c r="I145" s="27" t="s">
        <v>6</v>
      </c>
      <c r="J145" s="28" t="s">
        <v>7</v>
      </c>
    </row>
    <row r="146" spans="1:10" s="5" customFormat="1" ht="42.75" x14ac:dyDescent="0.2">
      <c r="A146" s="43" t="s">
        <v>208</v>
      </c>
      <c r="B146" s="40" t="s">
        <v>209</v>
      </c>
      <c r="C146" s="38" t="s">
        <v>566</v>
      </c>
      <c r="D146" s="26">
        <v>80000</v>
      </c>
      <c r="E146" s="26">
        <v>100000</v>
      </c>
      <c r="F146" s="27" t="s">
        <v>4</v>
      </c>
      <c r="G146" s="27" t="s">
        <v>456</v>
      </c>
      <c r="H146" s="27" t="s">
        <v>5</v>
      </c>
      <c r="I146" s="27" t="s">
        <v>21</v>
      </c>
      <c r="J146" s="28" t="s">
        <v>210</v>
      </c>
    </row>
    <row r="147" spans="1:10" s="5" customFormat="1" ht="57" x14ac:dyDescent="0.2">
      <c r="A147" s="43" t="s">
        <v>211</v>
      </c>
      <c r="B147" s="40" t="s">
        <v>212</v>
      </c>
      <c r="C147" s="38" t="s">
        <v>565</v>
      </c>
      <c r="D147" s="26">
        <v>160000</v>
      </c>
      <c r="E147" s="26">
        <v>200000</v>
      </c>
      <c r="F147" s="27" t="s">
        <v>4</v>
      </c>
      <c r="G147" s="27" t="s">
        <v>456</v>
      </c>
      <c r="H147" s="27" t="s">
        <v>5</v>
      </c>
      <c r="I147" s="27" t="s">
        <v>118</v>
      </c>
      <c r="J147" s="28" t="s">
        <v>213</v>
      </c>
    </row>
    <row r="148" spans="1:10" s="5" customFormat="1" ht="30" x14ac:dyDescent="0.2">
      <c r="A148" s="43" t="s">
        <v>214</v>
      </c>
      <c r="B148" s="40" t="s">
        <v>215</v>
      </c>
      <c r="C148" s="38" t="s">
        <v>564</v>
      </c>
      <c r="D148" s="26">
        <v>505000</v>
      </c>
      <c r="E148" s="26">
        <v>631250</v>
      </c>
      <c r="F148" s="27" t="s">
        <v>216</v>
      </c>
      <c r="G148" s="27" t="s">
        <v>456</v>
      </c>
      <c r="H148" s="27" t="s">
        <v>5</v>
      </c>
      <c r="I148" s="27" t="s">
        <v>6</v>
      </c>
      <c r="J148" s="28" t="s">
        <v>217</v>
      </c>
    </row>
    <row r="149" spans="1:10" s="5" customFormat="1" ht="61.5" customHeight="1" x14ac:dyDescent="0.2">
      <c r="A149" s="43" t="s">
        <v>218</v>
      </c>
      <c r="B149" s="40" t="s">
        <v>219</v>
      </c>
      <c r="C149" s="38" t="s">
        <v>552</v>
      </c>
      <c r="D149" s="26">
        <v>120000</v>
      </c>
      <c r="E149" s="26">
        <v>150000</v>
      </c>
      <c r="F149" s="27" t="s">
        <v>4</v>
      </c>
      <c r="G149" s="27" t="s">
        <v>456</v>
      </c>
      <c r="H149" s="27" t="s">
        <v>5</v>
      </c>
      <c r="I149" s="27" t="s">
        <v>6</v>
      </c>
      <c r="J149" s="28" t="s">
        <v>220</v>
      </c>
    </row>
    <row r="150" spans="1:10" s="5" customFormat="1" ht="42.75" x14ac:dyDescent="0.2">
      <c r="A150" s="43" t="s">
        <v>221</v>
      </c>
      <c r="B150" s="40" t="s">
        <v>222</v>
      </c>
      <c r="C150" s="38" t="s">
        <v>562</v>
      </c>
      <c r="D150" s="26">
        <v>26565000</v>
      </c>
      <c r="E150" s="26">
        <v>33206250</v>
      </c>
      <c r="F150" s="27" t="s">
        <v>20</v>
      </c>
      <c r="G150" s="27" t="s">
        <v>456</v>
      </c>
      <c r="H150" s="27" t="s">
        <v>5</v>
      </c>
      <c r="I150" s="27" t="s">
        <v>118</v>
      </c>
      <c r="J150" s="28" t="s">
        <v>223</v>
      </c>
    </row>
    <row r="151" spans="1:10" s="5" customFormat="1" ht="45" x14ac:dyDescent="0.2">
      <c r="A151" s="43" t="s">
        <v>224</v>
      </c>
      <c r="B151" s="40" t="s">
        <v>225</v>
      </c>
      <c r="C151" s="38" t="s">
        <v>567</v>
      </c>
      <c r="D151" s="26">
        <v>7198440</v>
      </c>
      <c r="E151" s="26">
        <v>8998050</v>
      </c>
      <c r="F151" s="27" t="s">
        <v>196</v>
      </c>
      <c r="G151" s="27" t="s">
        <v>456</v>
      </c>
      <c r="H151" s="27" t="s">
        <v>5</v>
      </c>
      <c r="I151" s="27" t="s">
        <v>21</v>
      </c>
      <c r="J151" s="28" t="s">
        <v>226</v>
      </c>
    </row>
    <row r="152" spans="1:10" s="5" customFormat="1" ht="45" x14ac:dyDescent="0.2">
      <c r="A152" s="43" t="s">
        <v>227</v>
      </c>
      <c r="B152" s="40" t="s">
        <v>228</v>
      </c>
      <c r="C152" s="38" t="s">
        <v>568</v>
      </c>
      <c r="D152" s="26">
        <v>480000</v>
      </c>
      <c r="E152" s="26">
        <v>600000</v>
      </c>
      <c r="F152" s="27" t="s">
        <v>20</v>
      </c>
      <c r="G152" s="27" t="s">
        <v>456</v>
      </c>
      <c r="H152" s="27" t="s">
        <v>5</v>
      </c>
      <c r="I152" s="27" t="s">
        <v>118</v>
      </c>
      <c r="J152" s="28" t="s">
        <v>213</v>
      </c>
    </row>
    <row r="153" spans="1:10" s="5" customFormat="1" ht="85.5" x14ac:dyDescent="0.2">
      <c r="A153" s="43" t="s">
        <v>229</v>
      </c>
      <c r="B153" s="40" t="s">
        <v>230</v>
      </c>
      <c r="C153" s="38" t="s">
        <v>569</v>
      </c>
      <c r="D153" s="26">
        <v>40000</v>
      </c>
      <c r="E153" s="26">
        <v>50000</v>
      </c>
      <c r="F153" s="27" t="s">
        <v>4</v>
      </c>
      <c r="G153" s="27" t="s">
        <v>456</v>
      </c>
      <c r="H153" s="27" t="s">
        <v>5</v>
      </c>
      <c r="I153" s="27" t="s">
        <v>118</v>
      </c>
      <c r="J153" s="28" t="s">
        <v>135</v>
      </c>
    </row>
    <row r="154" spans="1:10" s="5" customFormat="1" ht="54.75" customHeight="1" x14ac:dyDescent="0.2">
      <c r="A154" s="43" t="s">
        <v>231</v>
      </c>
      <c r="B154" s="40" t="s">
        <v>232</v>
      </c>
      <c r="C154" s="38" t="s">
        <v>542</v>
      </c>
      <c r="D154" s="26">
        <v>56000</v>
      </c>
      <c r="E154" s="26">
        <v>70000</v>
      </c>
      <c r="F154" s="27" t="s">
        <v>4</v>
      </c>
      <c r="G154" s="27" t="s">
        <v>456</v>
      </c>
      <c r="H154" s="27" t="s">
        <v>5</v>
      </c>
      <c r="I154" s="27" t="s">
        <v>6</v>
      </c>
      <c r="J154" s="28" t="s">
        <v>233</v>
      </c>
    </row>
    <row r="155" spans="1:10" s="5" customFormat="1" ht="30" x14ac:dyDescent="0.2">
      <c r="A155" s="43" t="s">
        <v>234</v>
      </c>
      <c r="B155" s="40" t="s">
        <v>235</v>
      </c>
      <c r="C155" s="38" t="s">
        <v>570</v>
      </c>
      <c r="D155" s="26">
        <v>728000</v>
      </c>
      <c r="E155" s="26">
        <v>910000</v>
      </c>
      <c r="F155" s="27" t="s">
        <v>20</v>
      </c>
      <c r="G155" s="27" t="s">
        <v>456</v>
      </c>
      <c r="H155" s="27" t="s">
        <v>5</v>
      </c>
      <c r="I155" s="27" t="s">
        <v>12</v>
      </c>
      <c r="J155" s="28" t="s">
        <v>144</v>
      </c>
    </row>
    <row r="156" spans="1:10" s="5" customFormat="1" ht="75" x14ac:dyDescent="0.2">
      <c r="A156" s="43" t="s">
        <v>236</v>
      </c>
      <c r="B156" s="40" t="s">
        <v>237</v>
      </c>
      <c r="C156" s="38" t="s">
        <v>542</v>
      </c>
      <c r="D156" s="26">
        <v>120000</v>
      </c>
      <c r="E156" s="26">
        <v>150000</v>
      </c>
      <c r="F156" s="27" t="s">
        <v>4</v>
      </c>
      <c r="G156" s="27" t="s">
        <v>456</v>
      </c>
      <c r="H156" s="27" t="s">
        <v>5</v>
      </c>
      <c r="I156" s="27" t="s">
        <v>12</v>
      </c>
      <c r="J156" s="28" t="s">
        <v>105</v>
      </c>
    </row>
    <row r="157" spans="1:10" s="5" customFormat="1" ht="49.5" customHeight="1" x14ac:dyDescent="0.2">
      <c r="A157" s="43" t="s">
        <v>238</v>
      </c>
      <c r="B157" s="40" t="s">
        <v>239</v>
      </c>
      <c r="C157" s="38" t="s">
        <v>557</v>
      </c>
      <c r="D157" s="26">
        <v>144000</v>
      </c>
      <c r="E157" s="26">
        <v>180000</v>
      </c>
      <c r="F157" s="27" t="s">
        <v>4</v>
      </c>
      <c r="G157" s="27" t="s">
        <v>456</v>
      </c>
      <c r="H157" s="27" t="s">
        <v>5</v>
      </c>
      <c r="I157" s="27" t="s">
        <v>104</v>
      </c>
      <c r="J157" s="28" t="s">
        <v>101</v>
      </c>
    </row>
    <row r="158" spans="1:10" s="5" customFormat="1" ht="71.25" x14ac:dyDescent="0.2">
      <c r="A158" s="43" t="s">
        <v>240</v>
      </c>
      <c r="B158" s="40" t="s">
        <v>241</v>
      </c>
      <c r="C158" s="38" t="s">
        <v>571</v>
      </c>
      <c r="D158" s="26">
        <v>64000</v>
      </c>
      <c r="E158" s="26">
        <v>80000</v>
      </c>
      <c r="F158" s="27" t="s">
        <v>4</v>
      </c>
      <c r="G158" s="27" t="s">
        <v>456</v>
      </c>
      <c r="H158" s="27" t="s">
        <v>5</v>
      </c>
      <c r="I158" s="27" t="s">
        <v>108</v>
      </c>
      <c r="J158" s="28" t="s">
        <v>242</v>
      </c>
    </row>
    <row r="159" spans="1:10" s="5" customFormat="1" ht="30" customHeight="1" x14ac:dyDescent="0.2">
      <c r="A159" s="22" t="s">
        <v>466</v>
      </c>
      <c r="B159" s="47"/>
      <c r="C159" s="37"/>
      <c r="D159" s="29">
        <f>SUM(D140:D158)</f>
        <v>96655920</v>
      </c>
      <c r="E159" s="29">
        <f>SUM(E140:E158)</f>
        <v>120819900</v>
      </c>
      <c r="F159" s="23"/>
      <c r="G159" s="23"/>
      <c r="H159" s="23"/>
      <c r="I159" s="23"/>
      <c r="J159" s="24"/>
    </row>
    <row r="160" spans="1:10" s="5" customFormat="1" x14ac:dyDescent="0.2">
      <c r="A160" s="25"/>
      <c r="B160" s="40"/>
      <c r="C160" s="38"/>
      <c r="D160" s="26"/>
      <c r="E160" s="26"/>
      <c r="F160" s="27"/>
      <c r="G160" s="27"/>
      <c r="H160" s="27"/>
      <c r="I160" s="27"/>
      <c r="J160" s="28"/>
    </row>
    <row r="161" spans="1:10" s="5" customFormat="1" ht="30" customHeight="1" x14ac:dyDescent="0.2">
      <c r="A161" s="19" t="s">
        <v>467</v>
      </c>
      <c r="B161" s="46"/>
      <c r="C161" s="36"/>
      <c r="D161" s="30">
        <f>D137+D159</f>
        <v>97095920</v>
      </c>
      <c r="E161" s="30">
        <f>E137+E159</f>
        <v>121369900</v>
      </c>
      <c r="F161" s="20"/>
      <c r="G161" s="20"/>
      <c r="H161" s="20"/>
      <c r="I161" s="20"/>
      <c r="J161" s="21"/>
    </row>
    <row r="162" spans="1:10" s="5" customFormat="1" x14ac:dyDescent="0.2">
      <c r="A162" s="25"/>
      <c r="B162" s="40"/>
      <c r="C162" s="38"/>
      <c r="D162" s="26"/>
      <c r="E162" s="26"/>
      <c r="F162" s="27"/>
      <c r="G162" s="27"/>
      <c r="H162" s="27"/>
      <c r="I162" s="27"/>
      <c r="J162" s="28"/>
    </row>
    <row r="163" spans="1:10" s="5" customFormat="1" ht="30" customHeight="1" x14ac:dyDescent="0.2">
      <c r="A163" s="19" t="s">
        <v>475</v>
      </c>
      <c r="B163" s="46"/>
      <c r="C163" s="36"/>
      <c r="D163" s="30"/>
      <c r="E163" s="30"/>
      <c r="F163" s="20"/>
      <c r="G163" s="20"/>
      <c r="H163" s="20"/>
      <c r="I163" s="20"/>
      <c r="J163" s="21"/>
    </row>
    <row r="164" spans="1:10" s="5" customFormat="1" ht="42.75" x14ac:dyDescent="0.2">
      <c r="A164" s="43" t="s">
        <v>243</v>
      </c>
      <c r="B164" s="40" t="s">
        <v>512</v>
      </c>
      <c r="C164" s="38" t="s">
        <v>572</v>
      </c>
      <c r="D164" s="26">
        <f>SUM(D165:D166)</f>
        <v>3400000</v>
      </c>
      <c r="E164" s="26">
        <f>SUM(E165:E166)</f>
        <v>3400000</v>
      </c>
      <c r="F164" s="27" t="s">
        <v>196</v>
      </c>
      <c r="G164" s="27" t="s">
        <v>457</v>
      </c>
      <c r="H164" s="27" t="s">
        <v>5</v>
      </c>
      <c r="I164" s="27" t="s">
        <v>33</v>
      </c>
      <c r="J164" s="28" t="s">
        <v>154</v>
      </c>
    </row>
    <row r="165" spans="1:10" s="5" customFormat="1" ht="30" x14ac:dyDescent="0.2">
      <c r="A165" s="43"/>
      <c r="B165" s="40" t="s">
        <v>513</v>
      </c>
      <c r="C165" s="38"/>
      <c r="D165" s="26">
        <v>3000000</v>
      </c>
      <c r="E165" s="26">
        <v>3000000</v>
      </c>
      <c r="F165" s="27"/>
      <c r="G165" s="27"/>
      <c r="H165" s="27"/>
      <c r="I165" s="27"/>
      <c r="J165" s="28"/>
    </row>
    <row r="166" spans="1:10" s="5" customFormat="1" ht="30" x14ac:dyDescent="0.2">
      <c r="A166" s="43"/>
      <c r="B166" s="40" t="s">
        <v>514</v>
      </c>
      <c r="C166" s="38"/>
      <c r="D166" s="26">
        <v>400000</v>
      </c>
      <c r="E166" s="26">
        <v>400000</v>
      </c>
      <c r="F166" s="27"/>
      <c r="G166" s="27"/>
      <c r="H166" s="27"/>
      <c r="I166" s="27"/>
      <c r="J166" s="28"/>
    </row>
    <row r="167" spans="1:10" s="5" customFormat="1" ht="71.25" x14ac:dyDescent="0.2">
      <c r="A167" s="43" t="s">
        <v>244</v>
      </c>
      <c r="B167" s="40" t="s">
        <v>245</v>
      </c>
      <c r="C167" s="38" t="s">
        <v>573</v>
      </c>
      <c r="D167" s="26">
        <v>50000</v>
      </c>
      <c r="E167" s="26">
        <v>50000</v>
      </c>
      <c r="F167" s="27" t="s">
        <v>4</v>
      </c>
      <c r="G167" s="27" t="s">
        <v>456</v>
      </c>
      <c r="H167" s="27" t="s">
        <v>5</v>
      </c>
      <c r="I167" s="27" t="s">
        <v>153</v>
      </c>
      <c r="J167" s="28" t="s">
        <v>154</v>
      </c>
    </row>
    <row r="168" spans="1:10" s="5" customFormat="1" ht="75" x14ac:dyDescent="0.2">
      <c r="A168" s="43" t="s">
        <v>246</v>
      </c>
      <c r="B168" s="40" t="s">
        <v>247</v>
      </c>
      <c r="C168" s="38" t="s">
        <v>574</v>
      </c>
      <c r="D168" s="26">
        <v>150000</v>
      </c>
      <c r="E168" s="26">
        <v>150000</v>
      </c>
      <c r="F168" s="27" t="s">
        <v>4</v>
      </c>
      <c r="G168" s="27" t="s">
        <v>456</v>
      </c>
      <c r="H168" s="27" t="s">
        <v>5</v>
      </c>
      <c r="I168" s="27" t="s">
        <v>153</v>
      </c>
      <c r="J168" s="28" t="s">
        <v>154</v>
      </c>
    </row>
    <row r="169" spans="1:10" s="5" customFormat="1" ht="57" x14ac:dyDescent="0.2">
      <c r="A169" s="43" t="s">
        <v>248</v>
      </c>
      <c r="B169" s="40" t="s">
        <v>249</v>
      </c>
      <c r="C169" s="38" t="s">
        <v>575</v>
      </c>
      <c r="D169" s="26">
        <v>30000</v>
      </c>
      <c r="E169" s="26">
        <v>30000</v>
      </c>
      <c r="F169" s="27" t="s">
        <v>4</v>
      </c>
      <c r="G169" s="27" t="s">
        <v>456</v>
      </c>
      <c r="H169" s="27" t="s">
        <v>5</v>
      </c>
      <c r="I169" s="27" t="s">
        <v>153</v>
      </c>
      <c r="J169" s="28" t="s">
        <v>154</v>
      </c>
    </row>
    <row r="170" spans="1:10" s="5" customFormat="1" ht="30" customHeight="1" x14ac:dyDescent="0.2">
      <c r="A170" s="19" t="s">
        <v>476</v>
      </c>
      <c r="B170" s="46"/>
      <c r="C170" s="36"/>
      <c r="D170" s="30">
        <f>SUM(D164,D167:D169)</f>
        <v>3630000</v>
      </c>
      <c r="E170" s="30">
        <f>SUM(E164,E167:E169)</f>
        <v>3630000</v>
      </c>
      <c r="F170" s="20"/>
      <c r="G170" s="20"/>
      <c r="H170" s="20"/>
      <c r="I170" s="20"/>
      <c r="J170" s="21"/>
    </row>
    <row r="171" spans="1:10" s="5" customFormat="1" x14ac:dyDescent="0.2">
      <c r="A171" s="25"/>
      <c r="B171" s="40"/>
      <c r="C171" s="38"/>
      <c r="D171" s="26"/>
      <c r="E171" s="26"/>
      <c r="F171" s="27"/>
      <c r="G171" s="27"/>
      <c r="H171" s="27"/>
      <c r="I171" s="27"/>
      <c r="J171" s="28"/>
    </row>
    <row r="172" spans="1:10" s="5" customFormat="1" ht="30" customHeight="1" x14ac:dyDescent="0.2">
      <c r="A172" s="19" t="s">
        <v>477</v>
      </c>
      <c r="B172" s="46"/>
      <c r="C172" s="36"/>
      <c r="D172" s="30"/>
      <c r="E172" s="30"/>
      <c r="F172" s="20"/>
      <c r="G172" s="20"/>
      <c r="H172" s="20"/>
      <c r="I172" s="20"/>
      <c r="J172" s="21"/>
    </row>
    <row r="173" spans="1:10" s="5" customFormat="1" ht="42.75" x14ac:dyDescent="0.2">
      <c r="A173" s="43" t="s">
        <v>250</v>
      </c>
      <c r="B173" s="40" t="s">
        <v>251</v>
      </c>
      <c r="C173" s="38" t="s">
        <v>576</v>
      </c>
      <c r="D173" s="26">
        <v>170000</v>
      </c>
      <c r="E173" s="26">
        <v>212500</v>
      </c>
      <c r="F173" s="27" t="s">
        <v>4</v>
      </c>
      <c r="G173" s="27" t="s">
        <v>456</v>
      </c>
      <c r="H173" s="27" t="s">
        <v>5</v>
      </c>
      <c r="I173" s="27" t="s">
        <v>108</v>
      </c>
      <c r="J173" s="28" t="s">
        <v>141</v>
      </c>
    </row>
    <row r="174" spans="1:10" s="5" customFormat="1" ht="42.75" x14ac:dyDescent="0.2">
      <c r="A174" s="43" t="s">
        <v>252</v>
      </c>
      <c r="B174" s="40" t="s">
        <v>253</v>
      </c>
      <c r="C174" s="38" t="s">
        <v>577</v>
      </c>
      <c r="D174" s="26">
        <v>59200</v>
      </c>
      <c r="E174" s="26">
        <v>74000</v>
      </c>
      <c r="F174" s="27" t="s">
        <v>4</v>
      </c>
      <c r="G174" s="27" t="s">
        <v>456</v>
      </c>
      <c r="H174" s="27" t="s">
        <v>5</v>
      </c>
      <c r="I174" s="27" t="s">
        <v>108</v>
      </c>
      <c r="J174" s="28" t="s">
        <v>141</v>
      </c>
    </row>
    <row r="175" spans="1:10" s="5" customFormat="1" ht="71.25" x14ac:dyDescent="0.2">
      <c r="A175" s="43" t="s">
        <v>254</v>
      </c>
      <c r="B175" s="40" t="s">
        <v>255</v>
      </c>
      <c r="C175" s="38" t="s">
        <v>578</v>
      </c>
      <c r="D175" s="26">
        <v>24000</v>
      </c>
      <c r="E175" s="26">
        <v>30000</v>
      </c>
      <c r="F175" s="27" t="s">
        <v>4</v>
      </c>
      <c r="G175" s="27" t="s">
        <v>456</v>
      </c>
      <c r="H175" s="27" t="s">
        <v>5</v>
      </c>
      <c r="I175" s="27" t="s">
        <v>108</v>
      </c>
      <c r="J175" s="28" t="s">
        <v>141</v>
      </c>
    </row>
    <row r="176" spans="1:10" s="5" customFormat="1" ht="99.75" x14ac:dyDescent="0.2">
      <c r="A176" s="43" t="s">
        <v>256</v>
      </c>
      <c r="B176" s="40" t="s">
        <v>257</v>
      </c>
      <c r="C176" s="38" t="s">
        <v>579</v>
      </c>
      <c r="D176" s="26">
        <v>28800</v>
      </c>
      <c r="E176" s="26">
        <v>36000</v>
      </c>
      <c r="F176" s="27" t="s">
        <v>4</v>
      </c>
      <c r="G176" s="27" t="s">
        <v>456</v>
      </c>
      <c r="H176" s="27" t="s">
        <v>5</v>
      </c>
      <c r="I176" s="27" t="s">
        <v>108</v>
      </c>
      <c r="J176" s="28" t="s">
        <v>141</v>
      </c>
    </row>
    <row r="177" spans="1:10" s="5" customFormat="1" ht="42.75" x14ac:dyDescent="0.2">
      <c r="A177" s="43" t="s">
        <v>258</v>
      </c>
      <c r="B177" s="40" t="s">
        <v>259</v>
      </c>
      <c r="C177" s="38" t="s">
        <v>580</v>
      </c>
      <c r="D177" s="26">
        <v>28000</v>
      </c>
      <c r="E177" s="26">
        <v>35000</v>
      </c>
      <c r="F177" s="27" t="s">
        <v>4</v>
      </c>
      <c r="G177" s="27" t="s">
        <v>456</v>
      </c>
      <c r="H177" s="27" t="s">
        <v>5</v>
      </c>
      <c r="I177" s="27" t="s">
        <v>108</v>
      </c>
      <c r="J177" s="28" t="s">
        <v>141</v>
      </c>
    </row>
    <row r="178" spans="1:10" s="5" customFormat="1" ht="57" x14ac:dyDescent="0.2">
      <c r="A178" s="43" t="s">
        <v>260</v>
      </c>
      <c r="B178" s="40" t="s">
        <v>261</v>
      </c>
      <c r="C178" s="38" t="s">
        <v>581</v>
      </c>
      <c r="D178" s="26">
        <v>144000</v>
      </c>
      <c r="E178" s="26">
        <v>180000</v>
      </c>
      <c r="F178" s="27" t="s">
        <v>4</v>
      </c>
      <c r="G178" s="27" t="s">
        <v>456</v>
      </c>
      <c r="H178" s="27" t="s">
        <v>5</v>
      </c>
      <c r="I178" s="27" t="s">
        <v>108</v>
      </c>
      <c r="J178" s="28" t="s">
        <v>141</v>
      </c>
    </row>
    <row r="179" spans="1:10" s="5" customFormat="1" ht="42.75" x14ac:dyDescent="0.2">
      <c r="A179" s="43" t="s">
        <v>262</v>
      </c>
      <c r="B179" s="40" t="s">
        <v>263</v>
      </c>
      <c r="C179" s="38" t="s">
        <v>582</v>
      </c>
      <c r="D179" s="26">
        <v>20000</v>
      </c>
      <c r="E179" s="26">
        <v>25000</v>
      </c>
      <c r="F179" s="27" t="s">
        <v>4</v>
      </c>
      <c r="G179" s="27" t="s">
        <v>456</v>
      </c>
      <c r="H179" s="27" t="s">
        <v>5</v>
      </c>
      <c r="I179" s="27" t="s">
        <v>6</v>
      </c>
      <c r="J179" s="28" t="s">
        <v>7</v>
      </c>
    </row>
    <row r="180" spans="1:10" s="5" customFormat="1" ht="50.25" customHeight="1" x14ac:dyDescent="0.2">
      <c r="A180" s="43" t="s">
        <v>264</v>
      </c>
      <c r="B180" s="40" t="s">
        <v>265</v>
      </c>
      <c r="C180" s="38" t="s">
        <v>542</v>
      </c>
      <c r="D180" s="26">
        <v>24000</v>
      </c>
      <c r="E180" s="26">
        <v>30000</v>
      </c>
      <c r="F180" s="27" t="s">
        <v>4</v>
      </c>
      <c r="G180" s="27" t="s">
        <v>456</v>
      </c>
      <c r="H180" s="27" t="s">
        <v>5</v>
      </c>
      <c r="I180" s="27" t="s">
        <v>6</v>
      </c>
      <c r="J180" s="28" t="s">
        <v>7</v>
      </c>
    </row>
    <row r="181" spans="1:10" s="5" customFormat="1" ht="42.75" x14ac:dyDescent="0.2">
      <c r="A181" s="43" t="s">
        <v>266</v>
      </c>
      <c r="B181" s="40" t="s">
        <v>267</v>
      </c>
      <c r="C181" s="38" t="s">
        <v>583</v>
      </c>
      <c r="D181" s="26">
        <v>160000</v>
      </c>
      <c r="E181" s="26">
        <v>200000</v>
      </c>
      <c r="F181" s="27" t="s">
        <v>4</v>
      </c>
      <c r="G181" s="27" t="s">
        <v>456</v>
      </c>
      <c r="H181" s="27" t="s">
        <v>5</v>
      </c>
      <c r="I181" s="27" t="s">
        <v>118</v>
      </c>
      <c r="J181" s="28" t="s">
        <v>135</v>
      </c>
    </row>
    <row r="182" spans="1:10" s="5" customFormat="1" ht="71.25" x14ac:dyDescent="0.2">
      <c r="A182" s="43" t="s">
        <v>268</v>
      </c>
      <c r="B182" s="40" t="s">
        <v>269</v>
      </c>
      <c r="C182" s="38" t="s">
        <v>584</v>
      </c>
      <c r="D182" s="26">
        <v>40000</v>
      </c>
      <c r="E182" s="26">
        <v>50000</v>
      </c>
      <c r="F182" s="27" t="s">
        <v>4</v>
      </c>
      <c r="G182" s="27" t="s">
        <v>456</v>
      </c>
      <c r="H182" s="27" t="s">
        <v>5</v>
      </c>
      <c r="I182" s="27" t="s">
        <v>118</v>
      </c>
      <c r="J182" s="28" t="s">
        <v>135</v>
      </c>
    </row>
    <row r="183" spans="1:10" s="5" customFormat="1" ht="42.75" x14ac:dyDescent="0.2">
      <c r="A183" s="43" t="s">
        <v>270</v>
      </c>
      <c r="B183" s="40" t="s">
        <v>517</v>
      </c>
      <c r="C183" s="38" t="s">
        <v>585</v>
      </c>
      <c r="D183" s="26">
        <f>SUM(D184:D185)</f>
        <v>140000</v>
      </c>
      <c r="E183" s="26">
        <f>SUM(E184:E185)</f>
        <v>175000</v>
      </c>
      <c r="F183" s="27" t="s">
        <v>4</v>
      </c>
      <c r="G183" s="27" t="s">
        <v>457</v>
      </c>
      <c r="H183" s="27" t="s">
        <v>5</v>
      </c>
      <c r="I183" s="27" t="s">
        <v>118</v>
      </c>
      <c r="J183" s="28" t="s">
        <v>135</v>
      </c>
    </row>
    <row r="184" spans="1:10" s="5" customFormat="1" ht="30" x14ac:dyDescent="0.2">
      <c r="A184" s="43"/>
      <c r="B184" s="40" t="s">
        <v>515</v>
      </c>
      <c r="C184" s="38"/>
      <c r="D184" s="26">
        <v>52000</v>
      </c>
      <c r="E184" s="26">
        <v>65000</v>
      </c>
      <c r="F184" s="27"/>
      <c r="G184" s="27"/>
      <c r="H184" s="27"/>
      <c r="I184" s="27"/>
      <c r="J184" s="28"/>
    </row>
    <row r="185" spans="1:10" s="5" customFormat="1" ht="30" x14ac:dyDescent="0.2">
      <c r="A185" s="43"/>
      <c r="B185" s="40" t="s">
        <v>516</v>
      </c>
      <c r="C185" s="38"/>
      <c r="D185" s="26">
        <v>88000</v>
      </c>
      <c r="E185" s="26">
        <v>110000</v>
      </c>
      <c r="F185" s="27"/>
      <c r="G185" s="27"/>
      <c r="H185" s="27"/>
      <c r="I185" s="27"/>
      <c r="J185" s="28"/>
    </row>
    <row r="186" spans="1:10" s="5" customFormat="1" ht="42.75" x14ac:dyDescent="0.2">
      <c r="A186" s="43" t="s">
        <v>271</v>
      </c>
      <c r="B186" s="40" t="s">
        <v>272</v>
      </c>
      <c r="C186" s="38" t="s">
        <v>586</v>
      </c>
      <c r="D186" s="26">
        <v>24000</v>
      </c>
      <c r="E186" s="26">
        <v>30000</v>
      </c>
      <c r="F186" s="27" t="s">
        <v>4</v>
      </c>
      <c r="G186" s="27" t="s">
        <v>456</v>
      </c>
      <c r="H186" s="27" t="s">
        <v>5</v>
      </c>
      <c r="I186" s="27" t="s">
        <v>118</v>
      </c>
      <c r="J186" s="28" t="s">
        <v>135</v>
      </c>
    </row>
    <row r="187" spans="1:10" s="5" customFormat="1" ht="42.75" x14ac:dyDescent="0.2">
      <c r="A187" s="43" t="s">
        <v>273</v>
      </c>
      <c r="B187" s="40" t="s">
        <v>274</v>
      </c>
      <c r="C187" s="38" t="s">
        <v>587</v>
      </c>
      <c r="D187" s="26">
        <v>112000</v>
      </c>
      <c r="E187" s="26">
        <v>140000</v>
      </c>
      <c r="F187" s="27" t="s">
        <v>4</v>
      </c>
      <c r="G187" s="27" t="s">
        <v>456</v>
      </c>
      <c r="H187" s="27" t="s">
        <v>5</v>
      </c>
      <c r="I187" s="27" t="s">
        <v>153</v>
      </c>
      <c r="J187" s="28" t="s">
        <v>154</v>
      </c>
    </row>
    <row r="188" spans="1:10" s="5" customFormat="1" ht="71.25" x14ac:dyDescent="0.2">
      <c r="A188" s="43" t="s">
        <v>275</v>
      </c>
      <c r="B188" s="40" t="s">
        <v>276</v>
      </c>
      <c r="C188" s="38" t="s">
        <v>588</v>
      </c>
      <c r="D188" s="26">
        <v>160000</v>
      </c>
      <c r="E188" s="26">
        <v>200000</v>
      </c>
      <c r="F188" s="27" t="s">
        <v>4</v>
      </c>
      <c r="G188" s="27" t="s">
        <v>456</v>
      </c>
      <c r="H188" s="27" t="s">
        <v>5</v>
      </c>
      <c r="I188" s="27" t="s">
        <v>153</v>
      </c>
      <c r="J188" s="28" t="s">
        <v>154</v>
      </c>
    </row>
    <row r="189" spans="1:10" s="5" customFormat="1" ht="30" customHeight="1" x14ac:dyDescent="0.2">
      <c r="A189" s="19" t="s">
        <v>478</v>
      </c>
      <c r="B189" s="46"/>
      <c r="C189" s="36"/>
      <c r="D189" s="30">
        <f>SUM(D173:D183,D186:D188)</f>
        <v>1134000</v>
      </c>
      <c r="E189" s="30">
        <f>SUM(E173:E183,E186:E188)</f>
        <v>1417500</v>
      </c>
      <c r="F189" s="20"/>
      <c r="G189" s="20"/>
      <c r="H189" s="20"/>
      <c r="I189" s="20"/>
      <c r="J189" s="21"/>
    </row>
    <row r="190" spans="1:10" s="5" customFormat="1" x14ac:dyDescent="0.2">
      <c r="A190" s="25"/>
      <c r="B190" s="40"/>
      <c r="C190" s="38"/>
      <c r="D190" s="26"/>
      <c r="E190" s="26"/>
      <c r="F190" s="27"/>
      <c r="G190" s="27"/>
      <c r="H190" s="27"/>
      <c r="I190" s="27"/>
      <c r="J190" s="28"/>
    </row>
    <row r="191" spans="1:10" s="5" customFormat="1" ht="30" customHeight="1" x14ac:dyDescent="0.2">
      <c r="A191" s="19" t="s">
        <v>479</v>
      </c>
      <c r="B191" s="46"/>
      <c r="C191" s="36"/>
      <c r="D191" s="30"/>
      <c r="E191" s="30"/>
      <c r="F191" s="20"/>
      <c r="G191" s="20"/>
      <c r="H191" s="20"/>
      <c r="I191" s="20"/>
      <c r="J191" s="21"/>
    </row>
    <row r="192" spans="1:10" s="5" customFormat="1" ht="45" x14ac:dyDescent="0.2">
      <c r="A192" s="43" t="s">
        <v>277</v>
      </c>
      <c r="B192" s="40" t="s">
        <v>278</v>
      </c>
      <c r="C192" s="38" t="s">
        <v>589</v>
      </c>
      <c r="D192" s="26">
        <v>56000</v>
      </c>
      <c r="E192" s="26">
        <v>70000</v>
      </c>
      <c r="F192" s="27" t="s">
        <v>4</v>
      </c>
      <c r="G192" s="27" t="s">
        <v>456</v>
      </c>
      <c r="H192" s="27" t="s">
        <v>5</v>
      </c>
      <c r="I192" s="27" t="s">
        <v>108</v>
      </c>
      <c r="J192" s="28" t="s">
        <v>141</v>
      </c>
    </row>
    <row r="193" spans="1:10" s="5" customFormat="1" ht="45" x14ac:dyDescent="0.2">
      <c r="A193" s="43" t="s">
        <v>279</v>
      </c>
      <c r="B193" s="40" t="s">
        <v>280</v>
      </c>
      <c r="C193" s="38" t="s">
        <v>590</v>
      </c>
      <c r="D193" s="26">
        <v>78600</v>
      </c>
      <c r="E193" s="26">
        <v>98250</v>
      </c>
      <c r="F193" s="27" t="s">
        <v>4</v>
      </c>
      <c r="G193" s="27" t="s">
        <v>456</v>
      </c>
      <c r="H193" s="27" t="s">
        <v>5</v>
      </c>
      <c r="I193" s="27" t="s">
        <v>108</v>
      </c>
      <c r="J193" s="28" t="s">
        <v>281</v>
      </c>
    </row>
    <row r="194" spans="1:10" s="5" customFormat="1" ht="45" x14ac:dyDescent="0.2">
      <c r="A194" s="43" t="s">
        <v>282</v>
      </c>
      <c r="B194" s="40" t="s">
        <v>283</v>
      </c>
      <c r="C194" s="38" t="s">
        <v>591</v>
      </c>
      <c r="D194" s="26">
        <v>65000</v>
      </c>
      <c r="E194" s="26">
        <v>81250</v>
      </c>
      <c r="F194" s="27" t="s">
        <v>4</v>
      </c>
      <c r="G194" s="27" t="s">
        <v>456</v>
      </c>
      <c r="H194" s="27" t="s">
        <v>5</v>
      </c>
      <c r="I194" s="27" t="s">
        <v>108</v>
      </c>
      <c r="J194" s="28" t="s">
        <v>281</v>
      </c>
    </row>
    <row r="195" spans="1:10" s="5" customFormat="1" ht="71.25" x14ac:dyDescent="0.2">
      <c r="A195" s="43" t="s">
        <v>284</v>
      </c>
      <c r="B195" s="40" t="s">
        <v>285</v>
      </c>
      <c r="C195" s="38" t="s">
        <v>592</v>
      </c>
      <c r="D195" s="26">
        <v>48000</v>
      </c>
      <c r="E195" s="26">
        <v>60000</v>
      </c>
      <c r="F195" s="27" t="s">
        <v>4</v>
      </c>
      <c r="G195" s="27" t="s">
        <v>456</v>
      </c>
      <c r="H195" s="27" t="s">
        <v>5</v>
      </c>
      <c r="I195" s="27" t="s">
        <v>108</v>
      </c>
      <c r="J195" s="28" t="s">
        <v>141</v>
      </c>
    </row>
    <row r="196" spans="1:10" s="5" customFormat="1" ht="45" x14ac:dyDescent="0.2">
      <c r="A196" s="43" t="s">
        <v>286</v>
      </c>
      <c r="B196" s="40" t="s">
        <v>287</v>
      </c>
      <c r="C196" s="38" t="s">
        <v>593</v>
      </c>
      <c r="D196" s="26">
        <v>64000</v>
      </c>
      <c r="E196" s="26">
        <v>80000</v>
      </c>
      <c r="F196" s="27" t="s">
        <v>4</v>
      </c>
      <c r="G196" s="27" t="s">
        <v>456</v>
      </c>
      <c r="H196" s="27" t="s">
        <v>5</v>
      </c>
      <c r="I196" s="27" t="s">
        <v>108</v>
      </c>
      <c r="J196" s="28" t="s">
        <v>141</v>
      </c>
    </row>
    <row r="197" spans="1:10" s="5" customFormat="1" ht="42.75" x14ac:dyDescent="0.2">
      <c r="A197" s="43" t="s">
        <v>288</v>
      </c>
      <c r="B197" s="40" t="s">
        <v>289</v>
      </c>
      <c r="C197" s="38" t="s">
        <v>594</v>
      </c>
      <c r="D197" s="26">
        <v>25000</v>
      </c>
      <c r="E197" s="26">
        <v>31250</v>
      </c>
      <c r="F197" s="27" t="s">
        <v>4</v>
      </c>
      <c r="G197" s="27" t="s">
        <v>456</v>
      </c>
      <c r="H197" s="27" t="s">
        <v>5</v>
      </c>
      <c r="I197" s="27" t="s">
        <v>108</v>
      </c>
      <c r="J197" s="28" t="s">
        <v>141</v>
      </c>
    </row>
    <row r="198" spans="1:10" s="5" customFormat="1" ht="57" x14ac:dyDescent="0.2">
      <c r="A198" s="43" t="s">
        <v>290</v>
      </c>
      <c r="B198" s="40" t="s">
        <v>291</v>
      </c>
      <c r="C198" s="38" t="s">
        <v>595</v>
      </c>
      <c r="D198" s="26">
        <v>43000</v>
      </c>
      <c r="E198" s="26">
        <v>53750</v>
      </c>
      <c r="F198" s="27" t="s">
        <v>4</v>
      </c>
      <c r="G198" s="27" t="s">
        <v>456</v>
      </c>
      <c r="H198" s="27" t="s">
        <v>5</v>
      </c>
      <c r="I198" s="27" t="s">
        <v>108</v>
      </c>
      <c r="J198" s="28" t="s">
        <v>141</v>
      </c>
    </row>
    <row r="199" spans="1:10" s="5" customFormat="1" ht="71.25" x14ac:dyDescent="0.2">
      <c r="A199" s="43" t="s">
        <v>292</v>
      </c>
      <c r="B199" s="40" t="s">
        <v>293</v>
      </c>
      <c r="C199" s="38" t="s">
        <v>627</v>
      </c>
      <c r="D199" s="26">
        <v>88000</v>
      </c>
      <c r="E199" s="26">
        <v>88000</v>
      </c>
      <c r="F199" s="27" t="s">
        <v>4</v>
      </c>
      <c r="G199" s="27" t="s">
        <v>456</v>
      </c>
      <c r="H199" s="27" t="s">
        <v>5</v>
      </c>
      <c r="I199" s="27" t="s">
        <v>108</v>
      </c>
      <c r="J199" s="28" t="s">
        <v>141</v>
      </c>
    </row>
    <row r="200" spans="1:10" s="5" customFormat="1" ht="30" x14ac:dyDescent="0.2">
      <c r="A200" s="43" t="s">
        <v>294</v>
      </c>
      <c r="B200" s="40" t="s">
        <v>295</v>
      </c>
      <c r="C200" s="38" t="s">
        <v>596</v>
      </c>
      <c r="D200" s="26">
        <v>68000</v>
      </c>
      <c r="E200" s="26">
        <v>85000</v>
      </c>
      <c r="F200" s="27" t="s">
        <v>4</v>
      </c>
      <c r="G200" s="27" t="s">
        <v>456</v>
      </c>
      <c r="H200" s="27" t="s">
        <v>5</v>
      </c>
      <c r="I200" s="27" t="s">
        <v>108</v>
      </c>
      <c r="J200" s="28" t="s">
        <v>296</v>
      </c>
    </row>
    <row r="201" spans="1:10" s="5" customFormat="1" ht="71.25" x14ac:dyDescent="0.2">
      <c r="A201" s="43" t="s">
        <v>297</v>
      </c>
      <c r="B201" s="40" t="s">
        <v>298</v>
      </c>
      <c r="C201" s="38" t="s">
        <v>597</v>
      </c>
      <c r="D201" s="26">
        <v>110000</v>
      </c>
      <c r="E201" s="26">
        <v>137500</v>
      </c>
      <c r="F201" s="27" t="s">
        <v>4</v>
      </c>
      <c r="G201" s="27" t="s">
        <v>456</v>
      </c>
      <c r="H201" s="27" t="s">
        <v>5</v>
      </c>
      <c r="I201" s="27" t="s">
        <v>108</v>
      </c>
      <c r="J201" s="28" t="s">
        <v>141</v>
      </c>
    </row>
    <row r="202" spans="1:10" s="5" customFormat="1" ht="71.25" x14ac:dyDescent="0.2">
      <c r="A202" s="43" t="s">
        <v>299</v>
      </c>
      <c r="B202" s="40" t="s">
        <v>300</v>
      </c>
      <c r="C202" s="38" t="s">
        <v>606</v>
      </c>
      <c r="D202" s="26">
        <v>110000</v>
      </c>
      <c r="E202" s="26">
        <v>137500</v>
      </c>
      <c r="F202" s="27" t="s">
        <v>4</v>
      </c>
      <c r="G202" s="27" t="s">
        <v>456</v>
      </c>
      <c r="H202" s="27" t="s">
        <v>5</v>
      </c>
      <c r="I202" s="27" t="s">
        <v>108</v>
      </c>
      <c r="J202" s="28" t="s">
        <v>141</v>
      </c>
    </row>
    <row r="203" spans="1:10" s="5" customFormat="1" ht="57" x14ac:dyDescent="0.2">
      <c r="A203" s="43" t="s">
        <v>301</v>
      </c>
      <c r="B203" s="40" t="s">
        <v>302</v>
      </c>
      <c r="C203" s="38" t="s">
        <v>598</v>
      </c>
      <c r="D203" s="26">
        <v>40000</v>
      </c>
      <c r="E203" s="26">
        <v>50000</v>
      </c>
      <c r="F203" s="27" t="s">
        <v>4</v>
      </c>
      <c r="G203" s="27" t="s">
        <v>456</v>
      </c>
      <c r="H203" s="27" t="s">
        <v>5</v>
      </c>
      <c r="I203" s="27" t="s">
        <v>108</v>
      </c>
      <c r="J203" s="28" t="s">
        <v>112</v>
      </c>
    </row>
    <row r="204" spans="1:10" s="5" customFormat="1" ht="45" x14ac:dyDescent="0.2">
      <c r="A204" s="43" t="s">
        <v>303</v>
      </c>
      <c r="B204" s="40" t="s">
        <v>304</v>
      </c>
      <c r="C204" s="38" t="s">
        <v>599</v>
      </c>
      <c r="D204" s="26">
        <v>49500</v>
      </c>
      <c r="E204" s="26">
        <v>61875</v>
      </c>
      <c r="F204" s="27" t="s">
        <v>4</v>
      </c>
      <c r="G204" s="27" t="s">
        <v>456</v>
      </c>
      <c r="H204" s="27" t="s">
        <v>5</v>
      </c>
      <c r="I204" s="27" t="s">
        <v>108</v>
      </c>
      <c r="J204" s="28" t="s">
        <v>305</v>
      </c>
    </row>
    <row r="205" spans="1:10" s="5" customFormat="1" ht="57" x14ac:dyDescent="0.2">
      <c r="A205" s="43" t="s">
        <v>306</v>
      </c>
      <c r="B205" s="40" t="s">
        <v>307</v>
      </c>
      <c r="C205" s="38" t="s">
        <v>600</v>
      </c>
      <c r="D205" s="26">
        <v>60000</v>
      </c>
      <c r="E205" s="26">
        <v>75000</v>
      </c>
      <c r="F205" s="27" t="s">
        <v>4</v>
      </c>
      <c r="G205" s="27" t="s">
        <v>456</v>
      </c>
      <c r="H205" s="27" t="s">
        <v>5</v>
      </c>
      <c r="I205" s="27" t="s">
        <v>308</v>
      </c>
      <c r="J205" s="28" t="s">
        <v>154</v>
      </c>
    </row>
    <row r="206" spans="1:10" s="5" customFormat="1" ht="57" x14ac:dyDescent="0.2">
      <c r="A206" s="43" t="s">
        <v>309</v>
      </c>
      <c r="B206" s="40" t="s">
        <v>310</v>
      </c>
      <c r="C206" s="38" t="s">
        <v>601</v>
      </c>
      <c r="D206" s="26">
        <v>112000</v>
      </c>
      <c r="E206" s="26">
        <v>140000</v>
      </c>
      <c r="F206" s="27" t="s">
        <v>4</v>
      </c>
      <c r="G206" s="27" t="s">
        <v>456</v>
      </c>
      <c r="H206" s="27" t="s">
        <v>5</v>
      </c>
      <c r="I206" s="27" t="s">
        <v>104</v>
      </c>
      <c r="J206" s="28" t="s">
        <v>311</v>
      </c>
    </row>
    <row r="207" spans="1:10" s="5" customFormat="1" ht="42.75" x14ac:dyDescent="0.2">
      <c r="A207" s="43" t="s">
        <v>312</v>
      </c>
      <c r="B207" s="40" t="s">
        <v>313</v>
      </c>
      <c r="C207" s="38" t="s">
        <v>602</v>
      </c>
      <c r="D207" s="26">
        <v>46400</v>
      </c>
      <c r="E207" s="26">
        <v>58000</v>
      </c>
      <c r="F207" s="27" t="s">
        <v>4</v>
      </c>
      <c r="G207" s="27" t="s">
        <v>456</v>
      </c>
      <c r="H207" s="27" t="s">
        <v>5</v>
      </c>
      <c r="I207" s="27" t="s">
        <v>108</v>
      </c>
      <c r="J207" s="28" t="s">
        <v>112</v>
      </c>
    </row>
    <row r="208" spans="1:10" s="5" customFormat="1" ht="85.5" x14ac:dyDescent="0.2">
      <c r="A208" s="43" t="s">
        <v>314</v>
      </c>
      <c r="B208" s="40" t="s">
        <v>315</v>
      </c>
      <c r="C208" s="38" t="s">
        <v>603</v>
      </c>
      <c r="D208" s="26">
        <v>40000</v>
      </c>
      <c r="E208" s="26">
        <v>50000</v>
      </c>
      <c r="F208" s="27" t="s">
        <v>4</v>
      </c>
      <c r="G208" s="27" t="s">
        <v>456</v>
      </c>
      <c r="H208" s="27" t="s">
        <v>5</v>
      </c>
      <c r="I208" s="27" t="s">
        <v>108</v>
      </c>
      <c r="J208" s="28" t="s">
        <v>141</v>
      </c>
    </row>
    <row r="209" spans="1:10" s="5" customFormat="1" ht="42.75" x14ac:dyDescent="0.2">
      <c r="A209" s="43" t="s">
        <v>316</v>
      </c>
      <c r="B209" s="40" t="s">
        <v>317</v>
      </c>
      <c r="C209" s="38" t="s">
        <v>604</v>
      </c>
      <c r="D209" s="26">
        <v>30000</v>
      </c>
      <c r="E209" s="26">
        <v>30000</v>
      </c>
      <c r="F209" s="27" t="s">
        <v>4</v>
      </c>
      <c r="G209" s="27" t="s">
        <v>456</v>
      </c>
      <c r="H209" s="27" t="s">
        <v>5</v>
      </c>
      <c r="I209" s="27" t="s">
        <v>153</v>
      </c>
      <c r="J209" s="28" t="s">
        <v>318</v>
      </c>
    </row>
    <row r="210" spans="1:10" s="5" customFormat="1" ht="42.75" x14ac:dyDescent="0.2">
      <c r="A210" s="43" t="s">
        <v>319</v>
      </c>
      <c r="B210" s="40" t="s">
        <v>320</v>
      </c>
      <c r="C210" s="38" t="s">
        <v>590</v>
      </c>
      <c r="D210" s="26">
        <v>34000</v>
      </c>
      <c r="E210" s="26">
        <v>42500</v>
      </c>
      <c r="F210" s="27" t="s">
        <v>4</v>
      </c>
      <c r="G210" s="27" t="s">
        <v>456</v>
      </c>
      <c r="H210" s="27" t="s">
        <v>5</v>
      </c>
      <c r="I210" s="27" t="s">
        <v>308</v>
      </c>
      <c r="J210" s="28" t="s">
        <v>321</v>
      </c>
    </row>
    <row r="211" spans="1:10" s="5" customFormat="1" ht="85.5" x14ac:dyDescent="0.2">
      <c r="A211" s="43" t="s">
        <v>322</v>
      </c>
      <c r="B211" s="40" t="s">
        <v>323</v>
      </c>
      <c r="C211" s="38" t="s">
        <v>605</v>
      </c>
      <c r="D211" s="26">
        <v>81000</v>
      </c>
      <c r="E211" s="26">
        <v>101250</v>
      </c>
      <c r="F211" s="27" t="s">
        <v>4</v>
      </c>
      <c r="G211" s="27" t="s">
        <v>456</v>
      </c>
      <c r="H211" s="27" t="s">
        <v>5</v>
      </c>
      <c r="I211" s="27" t="s">
        <v>108</v>
      </c>
      <c r="J211" s="28" t="s">
        <v>324</v>
      </c>
    </row>
    <row r="212" spans="1:10" s="5" customFormat="1" ht="30" customHeight="1" x14ac:dyDescent="0.2">
      <c r="A212" s="19" t="s">
        <v>480</v>
      </c>
      <c r="B212" s="46"/>
      <c r="C212" s="36"/>
      <c r="D212" s="30">
        <f>SUM(D192:D211)</f>
        <v>1248500</v>
      </c>
      <c r="E212" s="30">
        <f>SUM(E192:E211)</f>
        <v>1531125</v>
      </c>
      <c r="F212" s="20"/>
      <c r="G212" s="20"/>
      <c r="H212" s="20"/>
      <c r="I212" s="20"/>
      <c r="J212" s="21"/>
    </row>
    <row r="213" spans="1:10" s="5" customFormat="1" x14ac:dyDescent="0.2">
      <c r="A213" s="25"/>
      <c r="B213" s="40"/>
      <c r="C213" s="38"/>
      <c r="D213" s="26"/>
      <c r="E213" s="26"/>
      <c r="F213" s="27"/>
      <c r="G213" s="27"/>
      <c r="H213" s="27"/>
      <c r="I213" s="27"/>
      <c r="J213" s="28"/>
    </row>
    <row r="214" spans="1:10" s="5" customFormat="1" ht="30" customHeight="1" x14ac:dyDescent="0.2">
      <c r="A214" s="19" t="s">
        <v>481</v>
      </c>
      <c r="B214" s="46"/>
      <c r="C214" s="36"/>
      <c r="D214" s="30"/>
      <c r="E214" s="30"/>
      <c r="F214" s="20"/>
      <c r="G214" s="20"/>
      <c r="H214" s="20"/>
      <c r="I214" s="20"/>
      <c r="J214" s="21"/>
    </row>
    <row r="215" spans="1:10" s="5" customFormat="1" ht="71.25" x14ac:dyDescent="0.2">
      <c r="A215" s="43" t="s">
        <v>325</v>
      </c>
      <c r="B215" s="40" t="s">
        <v>326</v>
      </c>
      <c r="C215" s="38" t="s">
        <v>607</v>
      </c>
      <c r="D215" s="26">
        <v>184000</v>
      </c>
      <c r="E215" s="26">
        <v>230000</v>
      </c>
      <c r="F215" s="27" t="s">
        <v>4</v>
      </c>
      <c r="G215" s="27" t="s">
        <v>456</v>
      </c>
      <c r="H215" s="27" t="s">
        <v>5</v>
      </c>
      <c r="I215" s="27" t="s">
        <v>108</v>
      </c>
      <c r="J215" s="28" t="s">
        <v>141</v>
      </c>
    </row>
    <row r="216" spans="1:10" s="5" customFormat="1" ht="42.75" x14ac:dyDescent="0.2">
      <c r="A216" s="43" t="s">
        <v>327</v>
      </c>
      <c r="B216" s="40" t="s">
        <v>328</v>
      </c>
      <c r="C216" s="38" t="s">
        <v>608</v>
      </c>
      <c r="D216" s="26">
        <v>1160000</v>
      </c>
      <c r="E216" s="26">
        <v>1450000</v>
      </c>
      <c r="F216" s="27" t="s">
        <v>216</v>
      </c>
      <c r="G216" s="27" t="s">
        <v>456</v>
      </c>
      <c r="H216" s="27" t="s">
        <v>5</v>
      </c>
      <c r="I216" s="27" t="s">
        <v>108</v>
      </c>
      <c r="J216" s="28" t="s">
        <v>141</v>
      </c>
    </row>
    <row r="217" spans="1:10" s="5" customFormat="1" ht="42.75" x14ac:dyDescent="0.2">
      <c r="A217" s="43" t="s">
        <v>329</v>
      </c>
      <c r="B217" s="40" t="s">
        <v>330</v>
      </c>
      <c r="C217" s="38" t="s">
        <v>608</v>
      </c>
      <c r="D217" s="26">
        <v>48000</v>
      </c>
      <c r="E217" s="26">
        <v>60000</v>
      </c>
      <c r="F217" s="27" t="s">
        <v>4</v>
      </c>
      <c r="G217" s="27" t="s">
        <v>456</v>
      </c>
      <c r="H217" s="27" t="s">
        <v>5</v>
      </c>
      <c r="I217" s="27" t="s">
        <v>108</v>
      </c>
      <c r="J217" s="28" t="s">
        <v>141</v>
      </c>
    </row>
    <row r="218" spans="1:10" s="5" customFormat="1" ht="42.75" x14ac:dyDescent="0.2">
      <c r="A218" s="43" t="s">
        <v>331</v>
      </c>
      <c r="B218" s="40" t="s">
        <v>332</v>
      </c>
      <c r="C218" s="38" t="s">
        <v>608</v>
      </c>
      <c r="D218" s="26">
        <v>42400</v>
      </c>
      <c r="E218" s="26">
        <v>53000</v>
      </c>
      <c r="F218" s="27" t="s">
        <v>4</v>
      </c>
      <c r="G218" s="27" t="s">
        <v>456</v>
      </c>
      <c r="H218" s="27" t="s">
        <v>5</v>
      </c>
      <c r="I218" s="27" t="s">
        <v>108</v>
      </c>
      <c r="J218" s="28" t="s">
        <v>141</v>
      </c>
    </row>
    <row r="219" spans="1:10" s="5" customFormat="1" ht="45" x14ac:dyDescent="0.2">
      <c r="A219" s="43" t="s">
        <v>333</v>
      </c>
      <c r="B219" s="40" t="s">
        <v>334</v>
      </c>
      <c r="C219" s="38" t="s">
        <v>608</v>
      </c>
      <c r="D219" s="26">
        <v>40000</v>
      </c>
      <c r="E219" s="26">
        <v>50000</v>
      </c>
      <c r="F219" s="27" t="s">
        <v>4</v>
      </c>
      <c r="G219" s="27" t="s">
        <v>456</v>
      </c>
      <c r="H219" s="27" t="s">
        <v>5</v>
      </c>
      <c r="I219" s="27" t="s">
        <v>108</v>
      </c>
      <c r="J219" s="28" t="s">
        <v>141</v>
      </c>
    </row>
    <row r="220" spans="1:10" s="5" customFormat="1" ht="42.75" x14ac:dyDescent="0.2">
      <c r="A220" s="43" t="s">
        <v>335</v>
      </c>
      <c r="B220" s="40" t="s">
        <v>336</v>
      </c>
      <c r="C220" s="38" t="s">
        <v>608</v>
      </c>
      <c r="D220" s="26">
        <v>144000</v>
      </c>
      <c r="E220" s="26">
        <v>180000</v>
      </c>
      <c r="F220" s="27" t="s">
        <v>4</v>
      </c>
      <c r="G220" s="27" t="s">
        <v>456</v>
      </c>
      <c r="H220" s="27" t="s">
        <v>5</v>
      </c>
      <c r="I220" s="27" t="s">
        <v>108</v>
      </c>
      <c r="J220" s="28" t="s">
        <v>141</v>
      </c>
    </row>
    <row r="221" spans="1:10" s="5" customFormat="1" ht="42.75" x14ac:dyDescent="0.2">
      <c r="A221" s="43" t="s">
        <v>337</v>
      </c>
      <c r="B221" s="40" t="s">
        <v>338</v>
      </c>
      <c r="C221" s="38" t="s">
        <v>608</v>
      </c>
      <c r="D221" s="26">
        <v>28000</v>
      </c>
      <c r="E221" s="26">
        <v>35000</v>
      </c>
      <c r="F221" s="27" t="s">
        <v>4</v>
      </c>
      <c r="G221" s="27" t="s">
        <v>456</v>
      </c>
      <c r="H221" s="27" t="s">
        <v>5</v>
      </c>
      <c r="I221" s="27" t="s">
        <v>108</v>
      </c>
      <c r="J221" s="28" t="s">
        <v>141</v>
      </c>
    </row>
    <row r="222" spans="1:10" s="5" customFormat="1" ht="45" x14ac:dyDescent="0.2">
      <c r="A222" s="43" t="s">
        <v>339</v>
      </c>
      <c r="B222" s="40" t="s">
        <v>340</v>
      </c>
      <c r="C222" s="38" t="s">
        <v>608</v>
      </c>
      <c r="D222" s="26">
        <v>25600</v>
      </c>
      <c r="E222" s="26">
        <v>32000</v>
      </c>
      <c r="F222" s="27" t="s">
        <v>4</v>
      </c>
      <c r="G222" s="27" t="s">
        <v>456</v>
      </c>
      <c r="H222" s="27" t="s">
        <v>5</v>
      </c>
      <c r="I222" s="27" t="s">
        <v>108</v>
      </c>
      <c r="J222" s="28" t="s">
        <v>141</v>
      </c>
    </row>
    <row r="223" spans="1:10" s="5" customFormat="1" ht="71.25" x14ac:dyDescent="0.2">
      <c r="A223" s="43" t="s">
        <v>341</v>
      </c>
      <c r="B223" s="40" t="s">
        <v>342</v>
      </c>
      <c r="C223" s="38" t="s">
        <v>609</v>
      </c>
      <c r="D223" s="26">
        <v>26000</v>
      </c>
      <c r="E223" s="26">
        <v>32500</v>
      </c>
      <c r="F223" s="27" t="s">
        <v>4</v>
      </c>
      <c r="G223" s="27" t="s">
        <v>456</v>
      </c>
      <c r="H223" s="27" t="s">
        <v>5</v>
      </c>
      <c r="I223" s="27" t="s">
        <v>108</v>
      </c>
      <c r="J223" s="28" t="s">
        <v>141</v>
      </c>
    </row>
    <row r="224" spans="1:10" s="5" customFormat="1" ht="42.75" x14ac:dyDescent="0.2">
      <c r="A224" s="43" t="s">
        <v>343</v>
      </c>
      <c r="B224" s="40" t="s">
        <v>344</v>
      </c>
      <c r="C224" s="38" t="s">
        <v>608</v>
      </c>
      <c r="D224" s="26">
        <v>151200</v>
      </c>
      <c r="E224" s="26">
        <v>189000</v>
      </c>
      <c r="F224" s="27" t="s">
        <v>4</v>
      </c>
      <c r="G224" s="27" t="s">
        <v>456</v>
      </c>
      <c r="H224" s="27" t="s">
        <v>5</v>
      </c>
      <c r="I224" s="27" t="s">
        <v>108</v>
      </c>
      <c r="J224" s="28" t="s">
        <v>141</v>
      </c>
    </row>
    <row r="225" spans="1:10" s="5" customFormat="1" ht="85.5" x14ac:dyDescent="0.2">
      <c r="A225" s="43" t="s">
        <v>345</v>
      </c>
      <c r="B225" s="40" t="s">
        <v>346</v>
      </c>
      <c r="C225" s="38" t="s">
        <v>616</v>
      </c>
      <c r="D225" s="26">
        <v>48000</v>
      </c>
      <c r="E225" s="26">
        <v>60000</v>
      </c>
      <c r="F225" s="27" t="s">
        <v>4</v>
      </c>
      <c r="G225" s="27" t="s">
        <v>456</v>
      </c>
      <c r="H225" s="27" t="s">
        <v>5</v>
      </c>
      <c r="I225" s="27" t="s">
        <v>108</v>
      </c>
      <c r="J225" s="28" t="s">
        <v>141</v>
      </c>
    </row>
    <row r="226" spans="1:10" s="5" customFormat="1" ht="57" x14ac:dyDescent="0.2">
      <c r="A226" s="43" t="s">
        <v>347</v>
      </c>
      <c r="B226" s="40" t="s">
        <v>348</v>
      </c>
      <c r="C226" s="38" t="s">
        <v>610</v>
      </c>
      <c r="D226" s="26">
        <v>80000</v>
      </c>
      <c r="E226" s="26">
        <v>100000</v>
      </c>
      <c r="F226" s="27" t="s">
        <v>4</v>
      </c>
      <c r="G226" s="27" t="s">
        <v>456</v>
      </c>
      <c r="H226" s="27" t="s">
        <v>5</v>
      </c>
      <c r="I226" s="27" t="s">
        <v>108</v>
      </c>
      <c r="J226" s="28" t="s">
        <v>141</v>
      </c>
    </row>
    <row r="227" spans="1:10" s="5" customFormat="1" ht="57" x14ac:dyDescent="0.2">
      <c r="A227" s="43" t="s">
        <v>349</v>
      </c>
      <c r="B227" s="40" t="s">
        <v>350</v>
      </c>
      <c r="C227" s="38" t="s">
        <v>611</v>
      </c>
      <c r="D227" s="26">
        <v>7200000</v>
      </c>
      <c r="E227" s="26">
        <v>9000000</v>
      </c>
      <c r="F227" s="27" t="s">
        <v>196</v>
      </c>
      <c r="G227" s="27" t="s">
        <v>456</v>
      </c>
      <c r="H227" s="27" t="s">
        <v>5</v>
      </c>
      <c r="I227" s="27" t="s">
        <v>15</v>
      </c>
      <c r="J227" s="28" t="s">
        <v>351</v>
      </c>
    </row>
    <row r="228" spans="1:10" s="5" customFormat="1" ht="71.25" x14ac:dyDescent="0.2">
      <c r="A228" s="43" t="s">
        <v>352</v>
      </c>
      <c r="B228" s="40" t="s">
        <v>353</v>
      </c>
      <c r="C228" s="38" t="s">
        <v>612</v>
      </c>
      <c r="D228" s="26">
        <v>199920</v>
      </c>
      <c r="E228" s="26">
        <v>249900</v>
      </c>
      <c r="F228" s="27" t="s">
        <v>4</v>
      </c>
      <c r="G228" s="27" t="s">
        <v>456</v>
      </c>
      <c r="H228" s="27" t="s">
        <v>5</v>
      </c>
      <c r="I228" s="27" t="s">
        <v>12</v>
      </c>
      <c r="J228" s="28" t="s">
        <v>354</v>
      </c>
    </row>
    <row r="229" spans="1:10" s="5" customFormat="1" ht="71.25" x14ac:dyDescent="0.2">
      <c r="A229" s="43" t="s">
        <v>355</v>
      </c>
      <c r="B229" s="40" t="s">
        <v>356</v>
      </c>
      <c r="C229" s="38" t="s">
        <v>612</v>
      </c>
      <c r="D229" s="26">
        <v>32000</v>
      </c>
      <c r="E229" s="26">
        <v>40000</v>
      </c>
      <c r="F229" s="27" t="s">
        <v>4</v>
      </c>
      <c r="G229" s="27" t="s">
        <v>456</v>
      </c>
      <c r="H229" s="27" t="s">
        <v>5</v>
      </c>
      <c r="I229" s="27" t="s">
        <v>104</v>
      </c>
      <c r="J229" s="28" t="s">
        <v>357</v>
      </c>
    </row>
    <row r="230" spans="1:10" s="5" customFormat="1" ht="42.75" x14ac:dyDescent="0.2">
      <c r="A230" s="43" t="s">
        <v>358</v>
      </c>
      <c r="B230" s="40" t="s">
        <v>359</v>
      </c>
      <c r="C230" s="38" t="s">
        <v>613</v>
      </c>
      <c r="D230" s="26">
        <v>280000</v>
      </c>
      <c r="E230" s="26">
        <v>350000</v>
      </c>
      <c r="F230" s="27" t="s">
        <v>20</v>
      </c>
      <c r="G230" s="27" t="s">
        <v>456</v>
      </c>
      <c r="H230" s="27" t="s">
        <v>5</v>
      </c>
      <c r="I230" s="27" t="s">
        <v>12</v>
      </c>
      <c r="J230" s="28" t="s">
        <v>135</v>
      </c>
    </row>
    <row r="231" spans="1:10" s="5" customFormat="1" ht="71.25" x14ac:dyDescent="0.2">
      <c r="A231" s="43" t="s">
        <v>360</v>
      </c>
      <c r="B231" s="40" t="s">
        <v>361</v>
      </c>
      <c r="C231" s="38" t="s">
        <v>612</v>
      </c>
      <c r="D231" s="26">
        <v>192000</v>
      </c>
      <c r="E231" s="26">
        <v>240000</v>
      </c>
      <c r="F231" s="27" t="s">
        <v>4</v>
      </c>
      <c r="G231" s="27" t="s">
        <v>456</v>
      </c>
      <c r="H231" s="27" t="s">
        <v>5</v>
      </c>
      <c r="I231" s="27" t="s">
        <v>12</v>
      </c>
      <c r="J231" s="28" t="s">
        <v>362</v>
      </c>
    </row>
    <row r="232" spans="1:10" s="5" customFormat="1" ht="75" x14ac:dyDescent="0.2">
      <c r="A232" s="43" t="s">
        <v>363</v>
      </c>
      <c r="B232" s="40" t="s">
        <v>364</v>
      </c>
      <c r="C232" s="38" t="s">
        <v>613</v>
      </c>
      <c r="D232" s="26">
        <v>48000</v>
      </c>
      <c r="E232" s="26">
        <v>60000</v>
      </c>
      <c r="F232" s="27" t="s">
        <v>4</v>
      </c>
      <c r="G232" s="27" t="s">
        <v>456</v>
      </c>
      <c r="H232" s="27" t="s">
        <v>5</v>
      </c>
      <c r="I232" s="27" t="s">
        <v>12</v>
      </c>
      <c r="J232" s="28" t="s">
        <v>365</v>
      </c>
    </row>
    <row r="233" spans="1:10" s="5" customFormat="1" ht="60" x14ac:dyDescent="0.2">
      <c r="A233" s="43" t="s">
        <v>366</v>
      </c>
      <c r="B233" s="40" t="s">
        <v>367</v>
      </c>
      <c r="C233" s="38" t="s">
        <v>613</v>
      </c>
      <c r="D233" s="26">
        <v>40000</v>
      </c>
      <c r="E233" s="26">
        <v>50000</v>
      </c>
      <c r="F233" s="27" t="s">
        <v>4</v>
      </c>
      <c r="G233" s="27" t="s">
        <v>456</v>
      </c>
      <c r="H233" s="27" t="s">
        <v>5</v>
      </c>
      <c r="I233" s="27" t="s">
        <v>12</v>
      </c>
      <c r="J233" s="28" t="s">
        <v>365</v>
      </c>
    </row>
    <row r="234" spans="1:10" s="5" customFormat="1" ht="75" x14ac:dyDescent="0.2">
      <c r="A234" s="43" t="s">
        <v>368</v>
      </c>
      <c r="B234" s="40" t="s">
        <v>369</v>
      </c>
      <c r="C234" s="38" t="s">
        <v>613</v>
      </c>
      <c r="D234" s="26">
        <v>100000</v>
      </c>
      <c r="E234" s="26">
        <v>125000</v>
      </c>
      <c r="F234" s="27" t="s">
        <v>4</v>
      </c>
      <c r="G234" s="27" t="s">
        <v>456</v>
      </c>
      <c r="H234" s="27" t="s">
        <v>5</v>
      </c>
      <c r="I234" s="27" t="s">
        <v>118</v>
      </c>
      <c r="J234" s="28" t="s">
        <v>7</v>
      </c>
    </row>
    <row r="235" spans="1:10" s="5" customFormat="1" ht="42.75" x14ac:dyDescent="0.2">
      <c r="A235" s="43" t="s">
        <v>370</v>
      </c>
      <c r="B235" s="40" t="s">
        <v>371</v>
      </c>
      <c r="C235" s="38" t="s">
        <v>614</v>
      </c>
      <c r="D235" s="26">
        <v>24000</v>
      </c>
      <c r="E235" s="26">
        <v>30000</v>
      </c>
      <c r="F235" s="27" t="s">
        <v>4</v>
      </c>
      <c r="G235" s="27" t="s">
        <v>456</v>
      </c>
      <c r="H235" s="27" t="s">
        <v>5</v>
      </c>
      <c r="I235" s="27" t="s">
        <v>12</v>
      </c>
      <c r="J235" s="28" t="s">
        <v>135</v>
      </c>
    </row>
    <row r="236" spans="1:10" s="5" customFormat="1" ht="57" x14ac:dyDescent="0.2">
      <c r="A236" s="43" t="s">
        <v>372</v>
      </c>
      <c r="B236" s="40" t="s">
        <v>373</v>
      </c>
      <c r="C236" s="38" t="s">
        <v>611</v>
      </c>
      <c r="D236" s="26">
        <v>160000</v>
      </c>
      <c r="E236" s="26">
        <v>200000</v>
      </c>
      <c r="F236" s="27" t="s">
        <v>4</v>
      </c>
      <c r="G236" s="27" t="s">
        <v>456</v>
      </c>
      <c r="H236" s="27" t="s">
        <v>5</v>
      </c>
      <c r="I236" s="27" t="s">
        <v>12</v>
      </c>
      <c r="J236" s="28" t="s">
        <v>105</v>
      </c>
    </row>
    <row r="237" spans="1:10" s="5" customFormat="1" ht="99.75" x14ac:dyDescent="0.2">
      <c r="A237" s="43" t="s">
        <v>533</v>
      </c>
      <c r="B237" s="40" t="s">
        <v>534</v>
      </c>
      <c r="C237" s="38" t="s">
        <v>615</v>
      </c>
      <c r="D237" s="26">
        <v>24000</v>
      </c>
      <c r="E237" s="26">
        <v>30000</v>
      </c>
      <c r="F237" s="27" t="s">
        <v>4</v>
      </c>
      <c r="G237" s="27" t="s">
        <v>456</v>
      </c>
      <c r="H237" s="27" t="s">
        <v>5</v>
      </c>
      <c r="I237" s="27" t="s">
        <v>118</v>
      </c>
      <c r="J237" s="28" t="s">
        <v>535</v>
      </c>
    </row>
    <row r="238" spans="1:10" s="5" customFormat="1" ht="30" customHeight="1" x14ac:dyDescent="0.2">
      <c r="A238" s="19" t="s">
        <v>482</v>
      </c>
      <c r="B238" s="46"/>
      <c r="C238" s="36"/>
      <c r="D238" s="30">
        <f>SUM(D215:D237)</f>
        <v>10277120</v>
      </c>
      <c r="E238" s="30">
        <f>SUM(E215:E237)</f>
        <v>12846400</v>
      </c>
      <c r="F238" s="20"/>
      <c r="G238" s="20"/>
      <c r="H238" s="20"/>
      <c r="I238" s="20"/>
      <c r="J238" s="21"/>
    </row>
    <row r="239" spans="1:10" s="5" customFormat="1" x14ac:dyDescent="0.2">
      <c r="A239" s="25"/>
      <c r="B239" s="40"/>
      <c r="C239" s="38"/>
      <c r="D239" s="26"/>
      <c r="E239" s="26"/>
      <c r="F239" s="27"/>
      <c r="G239" s="27"/>
      <c r="H239" s="27"/>
      <c r="I239" s="27"/>
      <c r="J239" s="28"/>
    </row>
    <row r="240" spans="1:10" s="5" customFormat="1" ht="30" customHeight="1" x14ac:dyDescent="0.2">
      <c r="A240" s="19" t="s">
        <v>483</v>
      </c>
      <c r="B240" s="46"/>
      <c r="C240" s="36"/>
      <c r="D240" s="30"/>
      <c r="E240" s="30"/>
      <c r="F240" s="20"/>
      <c r="G240" s="20"/>
      <c r="H240" s="20"/>
      <c r="I240" s="20"/>
      <c r="J240" s="21"/>
    </row>
    <row r="241" spans="1:10" s="5" customFormat="1" ht="64.5" customHeight="1" x14ac:dyDescent="0.2">
      <c r="A241" s="43" t="s">
        <v>374</v>
      </c>
      <c r="B241" s="40" t="s">
        <v>375</v>
      </c>
      <c r="C241" s="38" t="s">
        <v>617</v>
      </c>
      <c r="D241" s="26">
        <v>120000</v>
      </c>
      <c r="E241" s="26">
        <v>150000</v>
      </c>
      <c r="F241" s="27" t="s">
        <v>4</v>
      </c>
      <c r="G241" s="27" t="s">
        <v>456</v>
      </c>
      <c r="H241" s="27" t="s">
        <v>5</v>
      </c>
      <c r="I241" s="27" t="s">
        <v>108</v>
      </c>
      <c r="J241" s="28" t="s">
        <v>115</v>
      </c>
    </row>
    <row r="242" spans="1:10" s="5" customFormat="1" ht="75" x14ac:dyDescent="0.2">
      <c r="A242" s="43" t="s">
        <v>376</v>
      </c>
      <c r="B242" s="40" t="s">
        <v>377</v>
      </c>
      <c r="C242" s="38" t="s">
        <v>618</v>
      </c>
      <c r="D242" s="26">
        <v>50160</v>
      </c>
      <c r="E242" s="26">
        <v>62700</v>
      </c>
      <c r="F242" s="27" t="s">
        <v>4</v>
      </c>
      <c r="G242" s="27" t="s">
        <v>456</v>
      </c>
      <c r="H242" s="27" t="s">
        <v>5</v>
      </c>
      <c r="I242" s="27" t="s">
        <v>108</v>
      </c>
      <c r="J242" s="28" t="s">
        <v>378</v>
      </c>
    </row>
    <row r="243" spans="1:10" s="5" customFormat="1" ht="60" x14ac:dyDescent="0.2">
      <c r="A243" s="43" t="s">
        <v>379</v>
      </c>
      <c r="B243" s="40" t="s">
        <v>380</v>
      </c>
      <c r="C243" s="38" t="s">
        <v>564</v>
      </c>
      <c r="D243" s="26">
        <v>800000</v>
      </c>
      <c r="E243" s="26">
        <v>1000000</v>
      </c>
      <c r="F243" s="27" t="s">
        <v>20</v>
      </c>
      <c r="G243" s="27" t="s">
        <v>456</v>
      </c>
      <c r="H243" s="27" t="s">
        <v>5</v>
      </c>
      <c r="I243" s="27" t="s">
        <v>108</v>
      </c>
      <c r="J243" s="28" t="s">
        <v>233</v>
      </c>
    </row>
    <row r="244" spans="1:10" s="5" customFormat="1" ht="60" x14ac:dyDescent="0.2">
      <c r="A244" s="43" t="s">
        <v>381</v>
      </c>
      <c r="B244" s="40" t="s">
        <v>382</v>
      </c>
      <c r="C244" s="38" t="s">
        <v>542</v>
      </c>
      <c r="D244" s="26">
        <v>30000</v>
      </c>
      <c r="E244" s="26">
        <v>37500</v>
      </c>
      <c r="F244" s="27" t="s">
        <v>4</v>
      </c>
      <c r="G244" s="27" t="s">
        <v>456</v>
      </c>
      <c r="H244" s="27" t="s">
        <v>5</v>
      </c>
      <c r="I244" s="27" t="s">
        <v>6</v>
      </c>
      <c r="J244" s="28" t="s">
        <v>383</v>
      </c>
    </row>
    <row r="245" spans="1:10" s="5" customFormat="1" ht="60" x14ac:dyDescent="0.2">
      <c r="A245" s="43" t="s">
        <v>384</v>
      </c>
      <c r="B245" s="40" t="s">
        <v>385</v>
      </c>
      <c r="C245" s="38" t="s">
        <v>619</v>
      </c>
      <c r="D245" s="26">
        <v>60000</v>
      </c>
      <c r="E245" s="26">
        <v>75000</v>
      </c>
      <c r="F245" s="27" t="s">
        <v>4</v>
      </c>
      <c r="G245" s="27" t="s">
        <v>456</v>
      </c>
      <c r="H245" s="27" t="s">
        <v>5</v>
      </c>
      <c r="I245" s="27" t="s">
        <v>6</v>
      </c>
      <c r="J245" s="28" t="s">
        <v>383</v>
      </c>
    </row>
    <row r="246" spans="1:10" s="5" customFormat="1" ht="45" x14ac:dyDescent="0.2">
      <c r="A246" s="43" t="s">
        <v>386</v>
      </c>
      <c r="B246" s="40" t="s">
        <v>387</v>
      </c>
      <c r="C246" s="38" t="s">
        <v>564</v>
      </c>
      <c r="D246" s="26">
        <v>200000</v>
      </c>
      <c r="E246" s="26">
        <v>250000</v>
      </c>
      <c r="F246" s="27" t="s">
        <v>4</v>
      </c>
      <c r="G246" s="27" t="s">
        <v>456</v>
      </c>
      <c r="H246" s="27" t="s">
        <v>5</v>
      </c>
      <c r="I246" s="27" t="s">
        <v>108</v>
      </c>
      <c r="J246" s="28" t="s">
        <v>388</v>
      </c>
    </row>
    <row r="247" spans="1:10" s="5" customFormat="1" ht="75" x14ac:dyDescent="0.2">
      <c r="A247" s="43" t="s">
        <v>389</v>
      </c>
      <c r="B247" s="40" t="s">
        <v>390</v>
      </c>
      <c r="C247" s="38" t="s">
        <v>618</v>
      </c>
      <c r="D247" s="26">
        <v>50000</v>
      </c>
      <c r="E247" s="26">
        <v>62500</v>
      </c>
      <c r="F247" s="27" t="s">
        <v>4</v>
      </c>
      <c r="G247" s="27" t="s">
        <v>456</v>
      </c>
      <c r="H247" s="27" t="s">
        <v>5</v>
      </c>
      <c r="I247" s="27" t="s">
        <v>6</v>
      </c>
      <c r="J247" s="28" t="s">
        <v>391</v>
      </c>
    </row>
    <row r="248" spans="1:10" s="5" customFormat="1" ht="60" x14ac:dyDescent="0.2">
      <c r="A248" s="43" t="s">
        <v>392</v>
      </c>
      <c r="B248" s="40" t="s">
        <v>625</v>
      </c>
      <c r="C248" s="38" t="s">
        <v>566</v>
      </c>
      <c r="D248" s="26">
        <v>80172</v>
      </c>
      <c r="E248" s="26">
        <v>100215</v>
      </c>
      <c r="F248" s="27" t="s">
        <v>4</v>
      </c>
      <c r="G248" s="27" t="s">
        <v>456</v>
      </c>
      <c r="H248" s="27" t="s">
        <v>5</v>
      </c>
      <c r="I248" s="27" t="s">
        <v>108</v>
      </c>
      <c r="J248" s="28" t="s">
        <v>393</v>
      </c>
    </row>
    <row r="249" spans="1:10" s="5" customFormat="1" ht="78" customHeight="1" x14ac:dyDescent="0.2">
      <c r="A249" s="43" t="s">
        <v>394</v>
      </c>
      <c r="B249" s="40" t="s">
        <v>395</v>
      </c>
      <c r="C249" s="38" t="s">
        <v>561</v>
      </c>
      <c r="D249" s="26">
        <v>20000</v>
      </c>
      <c r="E249" s="26">
        <v>25000</v>
      </c>
      <c r="F249" s="27" t="s">
        <v>4</v>
      </c>
      <c r="G249" s="27" t="s">
        <v>456</v>
      </c>
      <c r="H249" s="27" t="s">
        <v>5</v>
      </c>
      <c r="I249" s="27" t="s">
        <v>108</v>
      </c>
      <c r="J249" s="28" t="s">
        <v>396</v>
      </c>
    </row>
    <row r="250" spans="1:10" s="5" customFormat="1" ht="65.25" customHeight="1" x14ac:dyDescent="0.2">
      <c r="A250" s="43" t="s">
        <v>397</v>
      </c>
      <c r="B250" s="40" t="s">
        <v>398</v>
      </c>
      <c r="C250" s="38" t="s">
        <v>561</v>
      </c>
      <c r="D250" s="26">
        <v>116000</v>
      </c>
      <c r="E250" s="26">
        <v>145000</v>
      </c>
      <c r="F250" s="27" t="s">
        <v>4</v>
      </c>
      <c r="G250" s="27" t="s">
        <v>456</v>
      </c>
      <c r="H250" s="27" t="s">
        <v>5</v>
      </c>
      <c r="I250" s="27" t="s">
        <v>6</v>
      </c>
      <c r="J250" s="28" t="s">
        <v>399</v>
      </c>
    </row>
    <row r="251" spans="1:10" s="5" customFormat="1" ht="66.75" customHeight="1" x14ac:dyDescent="0.2">
      <c r="A251" s="43" t="s">
        <v>400</v>
      </c>
      <c r="B251" s="40" t="s">
        <v>401</v>
      </c>
      <c r="C251" s="38" t="s">
        <v>561</v>
      </c>
      <c r="D251" s="26">
        <v>64000</v>
      </c>
      <c r="E251" s="26">
        <v>80000</v>
      </c>
      <c r="F251" s="27" t="s">
        <v>4</v>
      </c>
      <c r="G251" s="27" t="s">
        <v>456</v>
      </c>
      <c r="H251" s="27" t="s">
        <v>5</v>
      </c>
      <c r="I251" s="27" t="s">
        <v>118</v>
      </c>
      <c r="J251" s="28" t="s">
        <v>402</v>
      </c>
    </row>
    <row r="252" spans="1:10" s="5" customFormat="1" ht="67.5" customHeight="1" x14ac:dyDescent="0.2">
      <c r="A252" s="43" t="s">
        <v>403</v>
      </c>
      <c r="B252" s="40" t="s">
        <v>404</v>
      </c>
      <c r="C252" s="38" t="s">
        <v>561</v>
      </c>
      <c r="D252" s="26">
        <v>36000</v>
      </c>
      <c r="E252" s="26">
        <v>45000</v>
      </c>
      <c r="F252" s="27" t="s">
        <v>4</v>
      </c>
      <c r="G252" s="27" t="s">
        <v>456</v>
      </c>
      <c r="H252" s="27" t="s">
        <v>5</v>
      </c>
      <c r="I252" s="27" t="s">
        <v>118</v>
      </c>
      <c r="J252" s="28" t="s">
        <v>402</v>
      </c>
    </row>
    <row r="253" spans="1:10" s="5" customFormat="1" ht="64.5" customHeight="1" x14ac:dyDescent="0.2">
      <c r="A253" s="43" t="s">
        <v>405</v>
      </c>
      <c r="B253" s="40" t="s">
        <v>406</v>
      </c>
      <c r="C253" s="38" t="s">
        <v>561</v>
      </c>
      <c r="D253" s="26">
        <v>40000</v>
      </c>
      <c r="E253" s="26">
        <v>50000</v>
      </c>
      <c r="F253" s="27" t="s">
        <v>4</v>
      </c>
      <c r="G253" s="27" t="s">
        <v>456</v>
      </c>
      <c r="H253" s="27" t="s">
        <v>5</v>
      </c>
      <c r="I253" s="27" t="s">
        <v>108</v>
      </c>
      <c r="J253" s="28" t="s">
        <v>407</v>
      </c>
    </row>
    <row r="254" spans="1:10" s="5" customFormat="1" ht="66" customHeight="1" x14ac:dyDescent="0.2">
      <c r="A254" s="43" t="s">
        <v>408</v>
      </c>
      <c r="B254" s="40" t="s">
        <v>409</v>
      </c>
      <c r="C254" s="38" t="s">
        <v>561</v>
      </c>
      <c r="D254" s="26">
        <v>40000</v>
      </c>
      <c r="E254" s="26">
        <v>50000</v>
      </c>
      <c r="F254" s="27" t="s">
        <v>4</v>
      </c>
      <c r="G254" s="27" t="s">
        <v>456</v>
      </c>
      <c r="H254" s="27" t="s">
        <v>5</v>
      </c>
      <c r="I254" s="27" t="s">
        <v>6</v>
      </c>
      <c r="J254" s="28" t="s">
        <v>399</v>
      </c>
    </row>
    <row r="255" spans="1:10" s="5" customFormat="1" ht="66.75" customHeight="1" x14ac:dyDescent="0.2">
      <c r="A255" s="43" t="s">
        <v>410</v>
      </c>
      <c r="B255" s="40" t="s">
        <v>411</v>
      </c>
      <c r="C255" s="38" t="s">
        <v>561</v>
      </c>
      <c r="D255" s="26">
        <v>120000</v>
      </c>
      <c r="E255" s="26">
        <v>150000</v>
      </c>
      <c r="F255" s="27" t="s">
        <v>4</v>
      </c>
      <c r="G255" s="27" t="s">
        <v>456</v>
      </c>
      <c r="H255" s="27" t="s">
        <v>5</v>
      </c>
      <c r="I255" s="27" t="s">
        <v>108</v>
      </c>
      <c r="J255" s="28" t="s">
        <v>412</v>
      </c>
    </row>
    <row r="256" spans="1:10" s="5" customFormat="1" ht="57" x14ac:dyDescent="0.2">
      <c r="A256" s="43" t="s">
        <v>413</v>
      </c>
      <c r="B256" s="40" t="s">
        <v>414</v>
      </c>
      <c r="C256" s="38" t="s">
        <v>557</v>
      </c>
      <c r="D256" s="26">
        <v>100000</v>
      </c>
      <c r="E256" s="26">
        <v>125000</v>
      </c>
      <c r="F256" s="27" t="s">
        <v>4</v>
      </c>
      <c r="G256" s="27" t="s">
        <v>456</v>
      </c>
      <c r="H256" s="27" t="s">
        <v>5</v>
      </c>
      <c r="I256" s="27" t="s">
        <v>108</v>
      </c>
      <c r="J256" s="28" t="s">
        <v>112</v>
      </c>
    </row>
    <row r="257" spans="1:10" s="5" customFormat="1" ht="71.25" x14ac:dyDescent="0.2">
      <c r="A257" s="43" t="s">
        <v>415</v>
      </c>
      <c r="B257" s="40" t="s">
        <v>416</v>
      </c>
      <c r="C257" s="38" t="s">
        <v>620</v>
      </c>
      <c r="D257" s="26">
        <v>80000</v>
      </c>
      <c r="E257" s="26">
        <v>100000</v>
      </c>
      <c r="F257" s="27" t="s">
        <v>4</v>
      </c>
      <c r="G257" s="27" t="s">
        <v>456</v>
      </c>
      <c r="H257" s="27" t="s">
        <v>5</v>
      </c>
      <c r="I257" s="27" t="s">
        <v>108</v>
      </c>
      <c r="J257" s="28" t="s">
        <v>417</v>
      </c>
    </row>
    <row r="258" spans="1:10" s="5" customFormat="1" ht="71.25" x14ac:dyDescent="0.2">
      <c r="A258" s="43" t="s">
        <v>418</v>
      </c>
      <c r="B258" s="40" t="s">
        <v>419</v>
      </c>
      <c r="C258" s="38" t="s">
        <v>620</v>
      </c>
      <c r="D258" s="26">
        <v>160000</v>
      </c>
      <c r="E258" s="26">
        <v>200000</v>
      </c>
      <c r="F258" s="27" t="s">
        <v>4</v>
      </c>
      <c r="G258" s="27" t="s">
        <v>456</v>
      </c>
      <c r="H258" s="27" t="s">
        <v>5</v>
      </c>
      <c r="I258" s="27" t="s">
        <v>153</v>
      </c>
      <c r="J258" s="28" t="s">
        <v>154</v>
      </c>
    </row>
    <row r="259" spans="1:10" s="5" customFormat="1" ht="75" x14ac:dyDescent="0.2">
      <c r="A259" s="43" t="s">
        <v>420</v>
      </c>
      <c r="B259" s="40" t="s">
        <v>421</v>
      </c>
      <c r="C259" s="38" t="s">
        <v>620</v>
      </c>
      <c r="D259" s="26">
        <v>57600</v>
      </c>
      <c r="E259" s="26">
        <v>72000</v>
      </c>
      <c r="F259" s="27" t="s">
        <v>4</v>
      </c>
      <c r="G259" s="27" t="s">
        <v>456</v>
      </c>
      <c r="H259" s="27" t="s">
        <v>5</v>
      </c>
      <c r="I259" s="27" t="s">
        <v>153</v>
      </c>
      <c r="J259" s="28" t="s">
        <v>154</v>
      </c>
    </row>
    <row r="260" spans="1:10" s="5" customFormat="1" ht="99.75" x14ac:dyDescent="0.2">
      <c r="A260" s="43" t="s">
        <v>422</v>
      </c>
      <c r="B260" s="40" t="s">
        <v>423</v>
      </c>
      <c r="C260" s="38" t="s">
        <v>554</v>
      </c>
      <c r="D260" s="26">
        <v>48000</v>
      </c>
      <c r="E260" s="26">
        <v>60000</v>
      </c>
      <c r="F260" s="27" t="s">
        <v>4</v>
      </c>
      <c r="G260" s="27" t="s">
        <v>456</v>
      </c>
      <c r="H260" s="27" t="s">
        <v>5</v>
      </c>
      <c r="I260" s="27" t="s">
        <v>153</v>
      </c>
      <c r="J260" s="28" t="s">
        <v>154</v>
      </c>
    </row>
    <row r="261" spans="1:10" s="5" customFormat="1" ht="64.5" customHeight="1" x14ac:dyDescent="0.2">
      <c r="A261" s="43" t="s">
        <v>424</v>
      </c>
      <c r="B261" s="40" t="s">
        <v>425</v>
      </c>
      <c r="C261" s="38" t="s">
        <v>539</v>
      </c>
      <c r="D261" s="26">
        <v>70000</v>
      </c>
      <c r="E261" s="26">
        <v>87500</v>
      </c>
      <c r="F261" s="27" t="s">
        <v>4</v>
      </c>
      <c r="G261" s="27" t="s">
        <v>456</v>
      </c>
      <c r="H261" s="27" t="s">
        <v>5</v>
      </c>
      <c r="I261" s="27" t="s">
        <v>108</v>
      </c>
      <c r="J261" s="28" t="s">
        <v>112</v>
      </c>
    </row>
    <row r="262" spans="1:10" s="5" customFormat="1" ht="63" customHeight="1" x14ac:dyDescent="0.2">
      <c r="A262" s="43" t="s">
        <v>426</v>
      </c>
      <c r="B262" s="40" t="s">
        <v>427</v>
      </c>
      <c r="C262" s="38" t="s">
        <v>542</v>
      </c>
      <c r="D262" s="26">
        <v>190000</v>
      </c>
      <c r="E262" s="26">
        <v>237500</v>
      </c>
      <c r="F262" s="27" t="s">
        <v>4</v>
      </c>
      <c r="G262" s="27" t="s">
        <v>456</v>
      </c>
      <c r="H262" s="27" t="s">
        <v>5</v>
      </c>
      <c r="I262" s="27" t="s">
        <v>108</v>
      </c>
      <c r="J262" s="28" t="s">
        <v>112</v>
      </c>
    </row>
    <row r="263" spans="1:10" s="5" customFormat="1" ht="75" x14ac:dyDescent="0.2">
      <c r="A263" s="43" t="s">
        <v>428</v>
      </c>
      <c r="B263" s="40" t="s">
        <v>429</v>
      </c>
      <c r="C263" s="38" t="s">
        <v>542</v>
      </c>
      <c r="D263" s="26">
        <v>40000</v>
      </c>
      <c r="E263" s="26">
        <v>50000</v>
      </c>
      <c r="F263" s="27" t="s">
        <v>4</v>
      </c>
      <c r="G263" s="27" t="s">
        <v>456</v>
      </c>
      <c r="H263" s="27" t="s">
        <v>5</v>
      </c>
      <c r="I263" s="27" t="s">
        <v>6</v>
      </c>
      <c r="J263" s="28" t="s">
        <v>7</v>
      </c>
    </row>
    <row r="264" spans="1:10" s="5" customFormat="1" ht="84" customHeight="1" x14ac:dyDescent="0.2">
      <c r="A264" s="43" t="s">
        <v>430</v>
      </c>
      <c r="B264" s="40" t="s">
        <v>431</v>
      </c>
      <c r="C264" s="38" t="s">
        <v>621</v>
      </c>
      <c r="D264" s="26">
        <v>875000</v>
      </c>
      <c r="E264" s="26">
        <v>1093750</v>
      </c>
      <c r="F264" s="27" t="s">
        <v>20</v>
      </c>
      <c r="G264" s="27" t="s">
        <v>456</v>
      </c>
      <c r="H264" s="27" t="s">
        <v>432</v>
      </c>
      <c r="I264" s="27" t="s">
        <v>153</v>
      </c>
      <c r="J264" s="28" t="s">
        <v>433</v>
      </c>
    </row>
    <row r="265" spans="1:10" s="5" customFormat="1" ht="45" x14ac:dyDescent="0.2">
      <c r="A265" s="43" t="s">
        <v>434</v>
      </c>
      <c r="B265" s="40" t="s">
        <v>435</v>
      </c>
      <c r="C265" s="38" t="s">
        <v>564</v>
      </c>
      <c r="D265" s="26">
        <v>6650000</v>
      </c>
      <c r="E265" s="26">
        <v>8312500</v>
      </c>
      <c r="F265" s="27" t="s">
        <v>20</v>
      </c>
      <c r="G265" s="27" t="s">
        <v>456</v>
      </c>
      <c r="H265" s="27" t="s">
        <v>432</v>
      </c>
      <c r="I265" s="27" t="s">
        <v>6</v>
      </c>
      <c r="J265" s="28" t="s">
        <v>436</v>
      </c>
    </row>
    <row r="266" spans="1:10" s="5" customFormat="1" ht="37.5" customHeight="1" x14ac:dyDescent="0.2">
      <c r="A266" s="43" t="s">
        <v>437</v>
      </c>
      <c r="B266" s="40" t="s">
        <v>438</v>
      </c>
      <c r="C266" s="38" t="s">
        <v>564</v>
      </c>
      <c r="D266" s="26">
        <v>50000</v>
      </c>
      <c r="E266" s="26">
        <v>62500</v>
      </c>
      <c r="F266" s="27" t="s">
        <v>4</v>
      </c>
      <c r="G266" s="27" t="s">
        <v>456</v>
      </c>
      <c r="H266" s="27" t="s">
        <v>5</v>
      </c>
      <c r="I266" s="27" t="s">
        <v>6</v>
      </c>
      <c r="J266" s="28" t="s">
        <v>439</v>
      </c>
    </row>
    <row r="267" spans="1:10" s="5" customFormat="1" ht="57" x14ac:dyDescent="0.2">
      <c r="A267" s="43" t="s">
        <v>440</v>
      </c>
      <c r="B267" s="40" t="s">
        <v>441</v>
      </c>
      <c r="C267" s="38" t="s">
        <v>622</v>
      </c>
      <c r="D267" s="26">
        <v>190000</v>
      </c>
      <c r="E267" s="26">
        <v>237500</v>
      </c>
      <c r="F267" s="27" t="s">
        <v>4</v>
      </c>
      <c r="G267" s="27" t="s">
        <v>456</v>
      </c>
      <c r="H267" s="27" t="s">
        <v>5</v>
      </c>
      <c r="I267" s="27" t="s">
        <v>108</v>
      </c>
      <c r="J267" s="28" t="s">
        <v>442</v>
      </c>
    </row>
    <row r="268" spans="1:10" s="5" customFormat="1" ht="71.25" x14ac:dyDescent="0.2">
      <c r="A268" s="43" t="s">
        <v>443</v>
      </c>
      <c r="B268" s="40" t="s">
        <v>444</v>
      </c>
      <c r="C268" s="38" t="s">
        <v>623</v>
      </c>
      <c r="D268" s="26">
        <v>60000</v>
      </c>
      <c r="E268" s="26">
        <v>75000</v>
      </c>
      <c r="F268" s="27" t="s">
        <v>4</v>
      </c>
      <c r="G268" s="27" t="s">
        <v>456</v>
      </c>
      <c r="H268" s="27" t="s">
        <v>5</v>
      </c>
      <c r="I268" s="27" t="s">
        <v>6</v>
      </c>
      <c r="J268" s="28" t="s">
        <v>445</v>
      </c>
    </row>
    <row r="269" spans="1:10" s="5" customFormat="1" ht="99.75" x14ac:dyDescent="0.2">
      <c r="A269" s="43" t="s">
        <v>528</v>
      </c>
      <c r="B269" s="40" t="s">
        <v>529</v>
      </c>
      <c r="C269" s="38" t="s">
        <v>624</v>
      </c>
      <c r="D269" s="26">
        <v>6400000</v>
      </c>
      <c r="E269" s="26">
        <v>8000000</v>
      </c>
      <c r="F269" s="27" t="s">
        <v>20</v>
      </c>
      <c r="G269" s="27" t="s">
        <v>456</v>
      </c>
      <c r="H269" s="27" t="s">
        <v>5</v>
      </c>
      <c r="I269" s="27" t="s">
        <v>6</v>
      </c>
      <c r="J269" s="28" t="s">
        <v>532</v>
      </c>
    </row>
    <row r="270" spans="1:10" s="5" customFormat="1" ht="90" x14ac:dyDescent="0.2">
      <c r="A270" s="43" t="s">
        <v>530</v>
      </c>
      <c r="B270" s="40" t="s">
        <v>531</v>
      </c>
      <c r="C270" s="38" t="s">
        <v>561</v>
      </c>
      <c r="D270" s="26">
        <v>256000</v>
      </c>
      <c r="E270" s="26">
        <v>320000</v>
      </c>
      <c r="F270" s="27" t="s">
        <v>20</v>
      </c>
      <c r="G270" s="27" t="s">
        <v>456</v>
      </c>
      <c r="H270" s="27" t="s">
        <v>5</v>
      </c>
      <c r="I270" s="27" t="s">
        <v>6</v>
      </c>
      <c r="J270" s="28" t="s">
        <v>532</v>
      </c>
    </row>
    <row r="271" spans="1:10" ht="30" customHeight="1" x14ac:dyDescent="0.2">
      <c r="A271" s="19" t="s">
        <v>483</v>
      </c>
      <c r="B271" s="46"/>
      <c r="C271" s="36"/>
      <c r="D271" s="30">
        <f>SUM(D241:D270)</f>
        <v>17052932</v>
      </c>
      <c r="E271" s="30">
        <f>SUM(E241:E270)</f>
        <v>21316165</v>
      </c>
      <c r="F271" s="20"/>
      <c r="G271" s="20"/>
      <c r="H271" s="20"/>
      <c r="I271" s="20"/>
      <c r="J271" s="21"/>
    </row>
    <row r="272" spans="1:10" ht="30" customHeight="1" x14ac:dyDescent="0.2">
      <c r="A272" s="11" t="s">
        <v>484</v>
      </c>
      <c r="B272" s="31"/>
      <c r="C272" s="39"/>
      <c r="D272" s="32">
        <f>D40+D117+D123+D130+D161+D170+D189+D212+D238+D271</f>
        <v>199949992</v>
      </c>
      <c r="E272" s="32">
        <f>E40+E117+E123+E130+E161+E170+E189+E212+E238+E271</f>
        <v>248962990</v>
      </c>
      <c r="F272" s="33"/>
      <c r="G272" s="34"/>
      <c r="H272" s="34"/>
      <c r="I272" s="35"/>
      <c r="J272" s="12"/>
    </row>
    <row r="274" spans="4:5" x14ac:dyDescent="0.2">
      <c r="D274" s="10"/>
      <c r="E274" s="10"/>
    </row>
    <row r="280" spans="4:5" x14ac:dyDescent="0.2">
      <c r="D280" s="10"/>
      <c r="E280" s="10"/>
    </row>
  </sheetData>
  <mergeCells count="4">
    <mergeCell ref="A39:B39"/>
    <mergeCell ref="A40:B40"/>
    <mergeCell ref="A1:J1"/>
    <mergeCell ref="A2:J2"/>
  </mergeCells>
  <printOptions horizontalCentered="1" verticalCentered="1"/>
  <pageMargins left="0.39370078740157483" right="0.39370078740157483" top="0.43307086614173229" bottom="0.59055118110236227" header="0.27559055118110237" footer="0.31496062992125984"/>
  <pageSetup paperSize="9" scale="75" orientation="landscape" r:id="rId1"/>
  <headerFooter>
    <oddFooter>&amp;CStranica &amp;P</oddFooter>
  </headerFooter>
  <rowBreaks count="2" manualBreakCount="2">
    <brk id="117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2018-01-15T12:16:36Z</cp:lastPrinted>
  <dcterms:created xsi:type="dcterms:W3CDTF">2004-01-30T09:33:00Z</dcterms:created>
  <dcterms:modified xsi:type="dcterms:W3CDTF">2018-09-17T13:09:34Z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