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briks_goran\Documents\2018\Predmeti u 2018\Bagatelna nabava\43-evxx-4 stana-Ilić\"/>
    </mc:Choice>
  </mc:AlternateContent>
  <bookViews>
    <workbookView xWindow="0" yWindow="0" windowWidth="28800" windowHeight="11445"/>
  </bookViews>
  <sheets>
    <sheet name="Troškovnik" sheetId="2" r:id="rId1"/>
  </sheets>
  <definedNames>
    <definedName name="_xlnm.Print_Area" localSheetId="0">Troškovnik!$A$1:$F$177</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6" i="2" l="1"/>
  <c r="F135" i="2"/>
  <c r="F143" i="2" l="1"/>
  <c r="F144" i="2"/>
  <c r="F145" i="2"/>
  <c r="F146" i="2"/>
  <c r="F147" i="2"/>
  <c r="F148" i="2"/>
  <c r="F149" i="2"/>
  <c r="F150" i="2"/>
  <c r="F151" i="2"/>
  <c r="F152" i="2"/>
  <c r="F142" i="2"/>
  <c r="F119" i="2"/>
  <c r="F120" i="2"/>
  <c r="F121" i="2"/>
  <c r="F122" i="2"/>
  <c r="F123" i="2"/>
  <c r="F124" i="2"/>
  <c r="F125" i="2"/>
  <c r="F126" i="2"/>
  <c r="F127" i="2"/>
  <c r="F128" i="2"/>
  <c r="F129" i="2"/>
  <c r="F130" i="2"/>
  <c r="F131" i="2"/>
  <c r="F132" i="2"/>
  <c r="F133" i="2"/>
  <c r="F134" i="2"/>
  <c r="F137" i="2"/>
  <c r="F118" i="2"/>
  <c r="F138" i="2" l="1"/>
  <c r="F161" i="2" s="1"/>
  <c r="F153" i="2"/>
  <c r="F162" i="2" s="1"/>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57"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16" i="2"/>
  <c r="F53" i="2" l="1"/>
  <c r="F159" i="2" s="1"/>
  <c r="F108" i="2"/>
  <c r="F160" i="2" s="1"/>
  <c r="F164" i="2" l="1"/>
  <c r="F165" i="2" s="1"/>
  <c r="F166" i="2" s="1"/>
</calcChain>
</file>

<file path=xl/sharedStrings.xml><?xml version="1.0" encoding="utf-8"?>
<sst xmlns="http://schemas.openxmlformats.org/spreadsheetml/2006/main" count="422" uniqueCount="188">
  <si>
    <t>TROŠKOVNIK</t>
  </si>
  <si>
    <t xml:space="preserve">za građevinsko obrtničke radove u praznim stanovima u vlasništvu Grada Rijeke </t>
  </si>
  <si>
    <t xml:space="preserve">na adresama: </t>
  </si>
  <si>
    <t>Frana Kresnika 25 (najmoprimac: Rastija)</t>
  </si>
  <si>
    <t>Frane Mladenića 6b (prazan stan br. 16)</t>
  </si>
  <si>
    <t>Ivana Rendića 1 (stan br. 9)</t>
  </si>
  <si>
    <t>Milana Rustanbega 8 (stan br. 11)</t>
  </si>
  <si>
    <t>NAPOMENA: U svim stavkama troškovnika uključen je rad i sav potreban</t>
  </si>
  <si>
    <t xml:space="preserve">materijal za izvedbu opisanih radova, kao i svi manipulativni troškovi, te troškovi prijevoza </t>
  </si>
  <si>
    <t xml:space="preserve">Radove na elektroinstalaciji, ovlašteni električar mora izvoditi u suradnji </t>
  </si>
  <si>
    <t>s nadležnim službama HEP-a</t>
  </si>
  <si>
    <t>I.</t>
  </si>
  <si>
    <t>j.mjere</t>
  </si>
  <si>
    <t>kol.</t>
  </si>
  <si>
    <t>jed.cijena</t>
  </si>
  <si>
    <t>ukupno</t>
  </si>
  <si>
    <t>1</t>
  </si>
  <si>
    <t>Demontaža postojećih drvenih vrata sanitarnog čvora dim. 80/220 cm. Pažljiva demontaža kako bi se što manje oštetio zid. Utovar i odvoz na deponij.</t>
  </si>
  <si>
    <t>kom</t>
  </si>
  <si>
    <t>2</t>
  </si>
  <si>
    <t xml:space="preserve">Izrada odvodne instalacije PVC cijevima FI 32mm, komplet sa svim potrebnim fazonskim komadima. Uključeno štemanje šliceva za postavu instalacije, te zidarska obrada/zatvaranje šliceva nakon postave iste.                     
 </t>
  </si>
  <si>
    <t>m</t>
  </si>
  <si>
    <t>3</t>
  </si>
  <si>
    <t xml:space="preserve">Izrada odvodne instalacije PVC cijevima FI 50 mm, komplet sa svim potrebnim fazonskim komadima. Uključeno štemanje šliceva za postavu instalacije, te zidarska obrada/zatvaranje šliceva nakon postave iste.                           
 </t>
  </si>
  <si>
    <t>m'</t>
  </si>
  <si>
    <t>4</t>
  </si>
  <si>
    <t xml:space="preserve">Izrada odvodne instalacije PVC cijevima FI 110 mm, komplet sa svim potrebnim fazonskim komadima. Uključeno štemanje šliceva za postavu instalacije, te zidarska obrada/zatvaranje šliceva nakon postave iste.                           
 </t>
  </si>
  <si>
    <t>5</t>
  </si>
  <si>
    <t>Preinaka i spajanje novoizvedene vodoinstalacije na odvodnu vertikalu. Uključeni svi potrebni fazonski komadi, sva brtvljenja, odnosno izvedba propisnog spoja. Obračun stavke u kompletu.                        
 komplet sa svim potrebnim fazonskim komadima. Uključeno štemanje šliceva za postavu instalacije, te zidarska obrada/zatvaranje šliceva nakon postave iste.</t>
  </si>
  <si>
    <t>6</t>
  </si>
  <si>
    <t xml:space="preserve">Demontaža postojeće nadžbukne instalacije dovoda. Uključeno zatvaranje vode uz prethodno obavještavanje stanara, te propisna demontaža dijela nadžbukne pocinčane uzvodnice u sanitarnom čvoru, kao i  nadžbuknog razvoda od PPR cijevi FI 1/2". Obračun po m' </t>
  </si>
  <si>
    <t>7</t>
  </si>
  <si>
    <t>Montaža nove instalacije dovoda PPR cijevima FI 1" propisno izoliranih, sa utroškom SVIH potrebnih fazonskih komada. Uključeno spajanje na postojeću uzvodnicu zgrade uz utrošak potrebnog materijala (prefabrikacija i sl.).Uključeno štemanje šliceva za postavu instalacije, te zidarska obrada/zatvaranje šliceva nakon postave iste.</t>
  </si>
  <si>
    <t>8</t>
  </si>
  <si>
    <t>Montaža nove instalacije dovoda PPR cijevima FI 1/2" propisno izoliranih, sa utroškom SVIH potrebnih fazonskih komada. Uključeno spajanje na postojeću uzvodnicu zgrade uz utrošak potrebnog materijala (prefabrikacija i sl.).Uključeno štemanje šliceva za postavu instalacije, te zidarska obrada/zatvaranje šliceva nakon postave iste.</t>
  </si>
  <si>
    <t>9</t>
  </si>
  <si>
    <t xml:space="preserve">Dobava i ugradba propusnog ventila 1" </t>
  </si>
  <si>
    <t>10</t>
  </si>
  <si>
    <t xml:space="preserve">Dobava i ugradba propusnog ventila 1/2" </t>
  </si>
  <si>
    <t xml:space="preserve">kom </t>
  </si>
  <si>
    <t>11</t>
  </si>
  <si>
    <t xml:space="preserve">Dobava i ugradba kutnog ventila 1/2"-3/8" </t>
  </si>
  <si>
    <t>12</t>
  </si>
  <si>
    <t>Demontaža te ponovna montaža propusnog ventila 1"</t>
  </si>
  <si>
    <t>13</t>
  </si>
  <si>
    <t>Demontaža te ponovna montaža kutnog ventila 1/2"</t>
  </si>
  <si>
    <t>14</t>
  </si>
  <si>
    <t xml:space="preserve">Dobava i montaža električnog bojlera od 50 L. Uključene fleksibilne cijevi, sigurnosni ventil, ovjesni pribor, spajanje na elektroinstalaciju. Sve komplet u funkciji. </t>
  </si>
  <si>
    <t>15</t>
  </si>
  <si>
    <t>Demontaža i ponovna montaža vodokotlića, fleksibilne i ispirne cijevi, te manžete. Sve komplet u funkciji.</t>
  </si>
  <si>
    <t>16</t>
  </si>
  <si>
    <t xml:space="preserve">Demontaža i ponovna montaža keramičke WC školjke. Sve komplet u funkciji. </t>
  </si>
  <si>
    <t>17</t>
  </si>
  <si>
    <t xml:space="preserve">Dobava i montaža tuš kade od sanitar akrila, u bijeloj boji, dimenzije 70/70 cm, dubine korita minimalno 7 cm. Uključena izljevna garnitura. Fiksiranje i učvršćivanje tuš kade po cijelom opsegu, izvedba stabilnog postolja. Obziđivanje siporeks blokovima. Silikoniranje svih spojeva nakon ugradbe keramičkih pločica. Uključeno uštemavanje u obodne zidove sanitarnog čvora. Sve komplet u funkciji. </t>
  </si>
  <si>
    <t>18</t>
  </si>
  <si>
    <t>Dobava i ugradba niklovanih revizijskih vratašca za kadu, te revizijskih vratašca na oblozi vertikala.</t>
  </si>
  <si>
    <t>19</t>
  </si>
  <si>
    <t xml:space="preserve">Dobava i montaža jednoručne mješalice za kadu (izljev i tušilica) </t>
  </si>
  <si>
    <t>20</t>
  </si>
  <si>
    <t>Demontaža, te ponovna montaža slavine za perilicu</t>
  </si>
  <si>
    <t>21</t>
  </si>
  <si>
    <t>Dobava i montaža sifona za perilicu</t>
  </si>
  <si>
    <t>22</t>
  </si>
  <si>
    <t>Izrada cementnog estriha armiranog tankom armaturnom mrežom ili vlaknima. Debljina 4-6 cm</t>
  </si>
  <si>
    <t>m2</t>
  </si>
  <si>
    <t>23</t>
  </si>
  <si>
    <t xml:space="preserve">Dobava i postava podnih keramičkih pločica prve klase ljepljenjem fleksibilnim ljepilom na prethodno pripremljenu podlogu (uključeno izravnavanje i priprema podloge). Pločice po izboru investitora. Fugiranje vodonepropusnom fleksibilnom masom za fugiranje (fuga 3 mm).  </t>
  </si>
  <si>
    <t>24</t>
  </si>
  <si>
    <t>Dobava i postava zidnih keramičkih pločica prve klase ljepljenjem fleksibilnim ljepilom na prethodno pripremljenu podlogu (uključeno izravnavanje i priprema podloge). Pločice po izboru investitora. Fugiranje vodonepropusnom fleksibilnom masom za fugiranje (fuga 3 mm). Uključeni tipski PVC profili na vanjskim bridovima.</t>
  </si>
  <si>
    <t>25</t>
  </si>
  <si>
    <t>Dobava i ugradba mesinganog profila na spoju dvaju podova.</t>
  </si>
  <si>
    <t>26</t>
  </si>
  <si>
    <t>Izrada, ugradba i pripasivanje jednokrilnih vrata sanitarnog čvora, od smrekovine. Sve kompletno izvedeno sa pokrivnim lajsnama, pragom,okovom, bravom, kvakom, štitnicima. Vrata dimenzije 80/220 cm (dimenzije treba provjeriti na objektu. izvođač je odgovoran za utvrđene proizvodne mjere stolarije)</t>
  </si>
  <si>
    <t>27</t>
  </si>
  <si>
    <t xml:space="preserve">Pregled i manji popravak drvenog prozora sanitarnog čvora. Štelanje i pripasivanje (uz eventualni popravak ili zamjenu okova). Sve komplet u funkciji. </t>
  </si>
  <si>
    <t>28</t>
  </si>
  <si>
    <t>Zidarska obrada špalete nakon ugradbe nove stolarije. Uključeno eventualno podziđivanje siporeksom, opekom ili sl. Žbukanje produžnim mortom, gletanje, impregnacija. Razvijena širina zahvata do 3o cm</t>
  </si>
  <si>
    <t>29</t>
  </si>
  <si>
    <t xml:space="preserve">Ličenje nove i postojeće drvene stolarije. Liči se postojeći dvokrilni prozor 100/60 cm , te nova vrata 80/220 cm (u sanitarnom čvoru). Uključeno skidanje stare boje struganjem i paljenjem, impregnacija, kitanje, temeljni premaz, dvokratno ličenje lakbojom (polumat). Obračun po kompletu otvora  </t>
  </si>
  <si>
    <t>kpl</t>
  </si>
  <si>
    <t>30</t>
  </si>
  <si>
    <t xml:space="preserve">Dobava i ugradba kompleta grla s žaruljom na stropu prostorije. Uključena demontaža i odvoz postojećeg rasvjetnog tijela (ukoliko je na određenoj poziciji montirano) </t>
  </si>
  <si>
    <t>31</t>
  </si>
  <si>
    <t>Demontaža oštećene utičnice, te dobava i montaža nove šuko utičnice</t>
  </si>
  <si>
    <t>32</t>
  </si>
  <si>
    <t>Izrada novog izvoda elektroinstalacije snage 3 x 2,5 mm2, komplet s utičnicom. Izvod do 10 m'. Uključeno štemanje šliceva za postavu vodiča, te zidarska obrada/zatvaranje šliceva nakon postave elektroinstalacije. Uključena sva potrebna prespajanja na sekundaru</t>
  </si>
  <si>
    <t>33</t>
  </si>
  <si>
    <t xml:space="preserve">Izrada novog izvoda elektroinstalacije rasvjete 3 x 1,5 mm2, komplet s prekidačem. Izvod do 10 m'. Uključeno štemanje šliceva za postavu vodiča, te zidarska obrada/zatvaranje šliceva nakon postave elektroinstalacije. Uključena i eventualna prespajanja na sekundaru. </t>
  </si>
  <si>
    <t>34</t>
  </si>
  <si>
    <t xml:space="preserve">Dobava i ugradnja tipskog kupaonskog prekidača/indikatora </t>
  </si>
  <si>
    <t>35</t>
  </si>
  <si>
    <t>Dobava i ugradba kutijaste obloge vertikala vodoinstalacije, od gipskartonskih ploča na tipskoj potkonstrukciji. Izrada revizijskog otvora. Obračun po m2 (razvijene površine)</t>
  </si>
  <si>
    <t>36</t>
  </si>
  <si>
    <t xml:space="preserve">Ličenje zidova i stropa, nakon završenih radova u sanitarnom čvoru. Uključeno: struganje, bandažiranje na pozicijama manjih pukotinica, gletanje, impregnacija, izolacija mrlja antinikotinskom bojom ili sl., te završno dvokratno ličenje, odnosno ličenje do pune pokrivenosti površine - bijelom disperzivnom bojom. </t>
  </si>
  <si>
    <t>37</t>
  </si>
  <si>
    <t xml:space="preserve">Zaštita poda kartonom i PVC folijom za vrijeme izvođenja radova.Čišćenje u toku radova, te završno čišćenje. Obračun stavke u kompletu. </t>
  </si>
  <si>
    <t>Ukupno:</t>
  </si>
  <si>
    <t>II.</t>
  </si>
  <si>
    <t xml:space="preserve">Demontaža postojeće sanitarne opreme u kompletu s pripadajućim armaturama i sifonima. Demontaža postojeće kuhinjske opreme. Iznošenje, utovar i odvoz na deponij. Demontira se: WC školjka i vodokotlić, električni bojler 80L, limena kada sa slavinom, kuhinjski bojler sa slavinom i sifonom, umivaonik sa sifonom i slavinom, drveni ormar u kutu kuhinje. Iznošenje, utovar i odvoz na deponij. Obračun stavke u kompletu (kpl 1) </t>
  </si>
  <si>
    <t xml:space="preserve">                                                                                                                                                                                      </t>
  </si>
  <si>
    <t xml:space="preserve">Demontaža zidnih keramičkih pločica.  Iznošenje, utovar i odvoz šute na deponij. </t>
  </si>
  <si>
    <t xml:space="preserve">                                                                            </t>
  </si>
  <si>
    <t>Priprema podloge prije polaganja zidnih i podnih keramičkih pločica. Uključeno izravnavanje reparatur masom,impregnacija, otučenje žbuke na dijelovima gdje je ista dotrajala, žbukanje reparaturnim mortom u debljini sloja do 3 cm. Obračun stavke po m2 pripremljene podloge</t>
  </si>
  <si>
    <t xml:space="preserve">                                                                                    </t>
  </si>
  <si>
    <t xml:space="preserve">Dobava i postava podnih keramičkih pločica prve klase ljepljenjem fleksibilnim ljepilom na prethodno pripremljenu podlogu. Lijepe se preko postojećih pločica (hodnik, kupaonica, kuhinja).Pločice po izboru investitora. Fugiranje vodonepropusnom fleksibilnom masom za fugiranje (fuga 3 mm). Uključen sokl visine 12 cm. </t>
  </si>
  <si>
    <t xml:space="preserve">Dobava i postava zidnih keramičkih pločica prve klase ljepljenjem fleksibilnim ljepilom na prethodno pripremljenu podlogu. Pločice po izboru investitora. Fugiranje vodonepropusnom fleksibilnom masom za fugiranje (fuga 3 mm). </t>
  </si>
  <si>
    <t>Dobava i montaža niskomontažnog vodokotlića, fleksibilne i ispirne cijevi, te manžete. Sve komplet u funkciji.</t>
  </si>
  <si>
    <t>Dobava i ugradba kutnog ventila 1/2"-3/8"</t>
  </si>
  <si>
    <t xml:space="preserve">Dobava i ugradba bijele keramičke WC školjke. Uključeno fiksiranje i propisno spajanje na odvodnu vertikalu. Sve komplet u funkciji. </t>
  </si>
  <si>
    <t xml:space="preserve">Dobava i ugradba PVC daske za WC školjku.  </t>
  </si>
  <si>
    <t>Dobava i montaža sifona za umivaonik.</t>
  </si>
  <si>
    <t xml:space="preserve">Dobava i montaža tuš kade od sanitar akrila, u bijeloj boji, dimenzije 80/80 cm, dubine korita minimalno 7 cm. Uključena izljevna garnitura. Fiksiranje i učvršćivanje tuš kade po cijelom opsegu, izvedba stabilnog postolja. Obziđivanje siporeks blokovima. Silikoniranje svih spojeva nakon ugradbe keramičkih pločica. Obračun po kompletu.Sve komplet u funkciji. </t>
  </si>
  <si>
    <t>Dobava i ugradba niklovanih revizijskih vratašca za kadu, te vratašca niše s vodomjerom</t>
  </si>
  <si>
    <t xml:space="preserve">Dobava i montaža bijelog keramičkog umivaonika širine 51 cm.Uključen sifon, ovjesni pribor. Sve komplet u funkciji. </t>
  </si>
  <si>
    <t>Dobava i ugradba internog kontrolnog vodomjera u kompletu s kromiranom rozetom</t>
  </si>
  <si>
    <t>Dobava i montaža jednoručne mješalice za umivaonik. Uključene fleksibilne cijevi. Sve komplet u funkciji.</t>
  </si>
  <si>
    <t>Dobava i montaža slavine za perilicu</t>
  </si>
  <si>
    <t>Dobava i ugradba niklovane rozete za dimnjak.</t>
  </si>
  <si>
    <t>Demontaža, čišćenje, te ponovna montaža kupaonske ventilacijske rešetke</t>
  </si>
  <si>
    <t>Demontaža postojeće dovodne i odvodne instalacije. Uključena sva potrebna štemanja. Odvoz na deponij. Obračun po kompletu (kpl 1)</t>
  </si>
  <si>
    <t>Dobava i ugradba podnog top sifona u kompetu s rešetkom</t>
  </si>
  <si>
    <t xml:space="preserve">Preinaka i spajanje novoizvedene vodoinstalacije na odvodnu vertikalu. Uključeni svi potrebni fazonski komadi, sva brtvljenja, odnosno izvedba propisnog spoja. Obračun stavke u kompletu.                        
 </t>
  </si>
  <si>
    <t>Zamjena postojeće utičnice - novom šuko utičnicom.</t>
  </si>
  <si>
    <t xml:space="preserve">Demontaža starog te dobava i postava novog sekundarnog razdjelnika za 24 TZ elementa, u  kompletu s automatskim osiguračima, stezaljkama N i P, te mehaničkom zaštitom dodirnog napona. </t>
  </si>
  <si>
    <t>Demontaža brojila i postolja. Dobava i postava novog postolja, te ponovna montaža brojila na novo postolje. Obračun stavke u kompletu</t>
  </si>
  <si>
    <t xml:space="preserve">Dobava i ugradba kompleta grla s žaruljom na stropu prostorije. Uključena demontaža i odvoz postojećeg rasvjetnog tijela. </t>
  </si>
  <si>
    <t>38</t>
  </si>
  <si>
    <t>Ispitivanje elektroinstalacije u stanu u skladu s pravilnikom o niskonaponskim elektroinstalacijama, uz izdavanje nalaza, od strane ovlaštene tvrtke (pravne osobe). Izdavanje izjave ovlaštenog elektroinstalatera u skladu s protokolom HEP-a. Obračun po kompletu</t>
  </si>
  <si>
    <t>39</t>
  </si>
  <si>
    <t xml:space="preserve">Pažljiva demontaža drvenih ulaznih vrata stana, da se što manje ošteti zid. Iznošenje, utovar i odvoz na deponij. </t>
  </si>
  <si>
    <t>40</t>
  </si>
  <si>
    <t xml:space="preserve">Pažljiva demontaža drvenih dvokrilnih balkonskih vrata (francuskog prozora) komplet s roletom. Paziti da se što manje ošteti zid. Iznošenje, utovar i odvoz na deponij. </t>
  </si>
  <si>
    <t>41</t>
  </si>
  <si>
    <t xml:space="preserve">Pažljiva demontaža drvenog dvokrilnog prozora, komplet s roletom. Paziti da se što manje ošteti zid. Iznošenje, utovar i odvoz na deponij. </t>
  </si>
  <si>
    <t>42</t>
  </si>
  <si>
    <t>43</t>
  </si>
  <si>
    <t xml:space="preserve">Dobava i polaganje laminat poda, klase 32, debljine 6 mm . Tzv. UNICLIC sistem (imitacija parketa). Uključena dobava i montaža podloge od tipske spužvice debljine 6 mm </t>
  </si>
  <si>
    <t>44</t>
  </si>
  <si>
    <t>Dobava i ugradba kutne letvice za laminat. Uključena pažljiva demontaža postojeće kutne letvice parketa.</t>
  </si>
  <si>
    <t>45</t>
  </si>
  <si>
    <t>Dobava i ugradba prijelaznog mesinganog profila na spoju laminat poda i keramike, te keramike i parketa</t>
  </si>
  <si>
    <t>46</t>
  </si>
  <si>
    <t>Demontaža te ponovna montaža krila sobnih vrata. Podrezivanje vratnog krila i prilagodba novom podu. Obračun po kom.</t>
  </si>
  <si>
    <t>47</t>
  </si>
  <si>
    <t>Izrada, ugradba i pripasivanje dvokrilnih balkonskih vrata s roletom (u naravi: francuski prozor) od plastificiranih aluminijskih profila bijele boje, s prekinutim termičkim mostom. Dimenzija 140/220 + 20 cm (rolo kutija). Sve komplet ostakljeno IZO staklom 4/16/4 mm, okovano okovom s mogućnošću otklopno zaokretnog otvaranja (samo glavno krilo), opremljeno brtvama, poluolivom, ALU vodilicama roleta, rolo mehanizmom, trakom, PVC lamelama u boji prilagođenoj boji lamela na zgradi. Vrata su fiksirana u zidove i pod, propisno zabrtvljena PUR pjenom i silikonom. Dimenzije treba provjeriti na objektu. Izvođač je odgovoran za proizvodne mjere alubravarije)</t>
  </si>
  <si>
    <t>48</t>
  </si>
  <si>
    <t>Izrada, ugradba i pripasivanje dvokrilnog prozora s roletom od plastificiranih aluminijskih profila bijele boje, s prekinutim termičkim mostom. Dimenzija 140/140 + 20 cm (rolo kutija). Sve komplet ostakljeno IZO staklom 4/16/4 mm, okovano okovom s mogućnošću otklopno zaokretnog otvaranja (samo glavno krilo), opremljeno brtvama, poluolivom, ALU vodilicama roleta, rolo mehanizmom, trakom, PVC lamelama u boji prilagođenoj boji lamela na zgradi. Prozor je fiksiran u zid, propisno zabrtvljen PUR pjenom i silikonom. Dimenzije treba provjeriti na objektu. Izvođač je odgovoran za proizvodne mjere alubravarije.</t>
  </si>
  <si>
    <t>49</t>
  </si>
  <si>
    <t>Izrada i ugradba polirane vanjske i unutarnje kamene klupčice debljine 3 cm (s urezanom okapnicom), od prirodnog kamena dolomitnog porijekla. Klupčicu uštemati u zid, te prilagoditi zidarskom otvoru. Širina klupčice 20 cm.</t>
  </si>
  <si>
    <t>50</t>
  </si>
  <si>
    <t>Zidarska i ličilačka obrada špalete nakon ugradbe nove stolarije i alubravarije. Uključeno eventualno podziđivanje siporeksom, opekom ili slično, žbukanje produžnim mortom, gletanje, impregnacija, ličenje bijelom disperzivnom bojom. Razvijena širina zahvata do 5o cm</t>
  </si>
  <si>
    <t>51</t>
  </si>
  <si>
    <t>IV.</t>
  </si>
  <si>
    <t xml:space="preserve">Demontaža postojeće sanitarne opreme u kompletu s pripadajućim armaturama i sifonima. Iznošenje, utovar i odvoz na deponij. Demontira se: WC školjka i ispirač, tuš kada sa slavinom. Iznošenje, utovar i odvoz na deponij. Obračun stavke u kompletu (komplet 1) </t>
  </si>
  <si>
    <t xml:space="preserve">Demontaža zidnih keramičkih pločica. Iznošenje i odvoz šute na deponij. </t>
  </si>
  <si>
    <t xml:space="preserve">Demontaža podnih keramičkih pločica. Pažljiva demontaža na poziciji podnog sifona. Iznošenje i odvoz šute na deponij. </t>
  </si>
  <si>
    <t>Priprema podloge prije polaganja zidnih i podnih keramičkih pločica. Uključeno izravnavanje reparatur masom uz prethodnu impregnaciju, otučenje žbuke na dijelovima gdje je ista dotrajala, žbukanje reparaturnim mortom u debljini sloja do 3 cm. Obračun stavke po m2 pripremljene podloge</t>
  </si>
  <si>
    <t xml:space="preserve">Dobava i postava podnih keramičkih pločica prve klase ljepljenjem fleksibilnim ljepilom na prethodno pripremljenu podlogu. Pločice po izboru investitora. Fugiranje vodonepropusnom fleksibilnom masom za fugiranje (fuga 3 mm).  </t>
  </si>
  <si>
    <t>Dobava i postava zidnih keramičkih pločica prve klase ljepljenjem fleksibilnim ljepilom na prethodno pripremljenu podlogu. Pločice po izboru investitora. Fugiranje vodonepropusnom fleksibilnom masom za fugiranje (fuga 3 mm). Uključeni tipski PVC profili na vanjskim bridovima.</t>
  </si>
  <si>
    <t xml:space="preserve">Demontaža i ponovna montaža keramičkog umivaonika širine 51 cmog.Uključen sifon, slavina. Sve komplet u funkciji. </t>
  </si>
  <si>
    <t>Dobava i montaža niskomontažnog vodokotlića, fleksibilne i ispirne cijevi, te manžete. Predvidjeti fleksibilnu (jaču) rebrastu ispirnu cijev, jer se vodokotlić mora izmaknuti u odnosu na WC školjku. Sve komplet u funkciji.</t>
  </si>
  <si>
    <t xml:space="preserve">Dobava i ugradba bijele keramičke WC školjke. Uključeno spajanje na sustav odvoda. Sve komplet u funkciji. </t>
  </si>
  <si>
    <t>Dobava i ugradba niklovanih revizijskih vratašca za kadu.</t>
  </si>
  <si>
    <t xml:space="preserve">Demontaža zidnih i podnih keramičkih pločica, u kuhinji. Iznošenje i odvoz šute na deponij. </t>
  </si>
  <si>
    <t>Priprema podloge prije polaganja podnih i zidnih keramičkih pločica. Uključeno izravnavanje reparatur masom uz prethodnu impregnaciju, otučenje žbuke na dijelovima gdje je ista dotrajala, žbukanje reparaturnim mortom u debljini sloja do 3 cm. Obračun stavke po m2 pripremljene podloge</t>
  </si>
  <si>
    <t xml:space="preserve">Dobava i postava podnih keramičkih pločica prve klase ljepljenjem fleksibilnim ljepilom na prethodno pripremljenu podlogu. Pločice po izboru investitora. Uključen sokl visine 12 cm. Fugiranje vodonepropusnom fleksibilnom masom za fugiranje (fuga 3 mm).  </t>
  </si>
  <si>
    <t>Popravak parketa na poziciji uz prozor. Uključeno: demontaža te ponovna montaža/ljepljenje parketnih lamela na poziciji gdje su odvojene od podloge; kitanje, brušenje, lakiranje. Uključena i eventualna zamjena oštećenih lamela (hrastov parket)</t>
  </si>
  <si>
    <t xml:space="preserve">Demontaža dotrajale, te dobava i montaža nove kutne letvice parketa (hrast). Uključeno lakiranje. </t>
  </si>
  <si>
    <t>Obijanje oštećene žbuke na poziciji špalete. Debljina do 2 cm.</t>
  </si>
  <si>
    <t>Sanacija zida na pozicijama otučene žbuke, reparaturnim mortom uz prethodno otprašivanje i impregnaciju</t>
  </si>
  <si>
    <t>Silikoniranje spojeva na poziciji prozora i grilje visoko kvalitetnim silikonom otpornim na utjecaje atmosferilija</t>
  </si>
  <si>
    <t>kompl</t>
  </si>
  <si>
    <t>R E K A P I T U L A C I J A</t>
  </si>
  <si>
    <t>Ivana Rendića 1 (prazan stan br. 9)</t>
  </si>
  <si>
    <t>Milana Rustanbega 8 (prazan stan br. 11)</t>
  </si>
  <si>
    <t>PDV 25%</t>
  </si>
  <si>
    <t>SVEUKUPNO:</t>
  </si>
  <si>
    <t>Ponuditelj:</t>
  </si>
  <si>
    <t>Datum:</t>
  </si>
  <si>
    <t>Pregled i popravak postojeće elektroinstalacije. Izvedba nulovanja na elektroinstalaciji. Uključena i zamjena utičnice (novom šuko utičnicom). Obračun po kompletu</t>
  </si>
  <si>
    <t xml:space="preserve">Zaštita poda kartonom i PVC folijom za vrijeme izvođenja radova.Čišćenje u toku radova, te završno čišćenje kupaonice. Obračun stavke u kompletu. </t>
  </si>
  <si>
    <t xml:space="preserve">Zaštita poda kartonom i PVC folijom za vrijeme izvođenja radova.Čišćenje u toku radova, te završno čišćenje na pozicijama izvođenja radova. Obračun stavke u kompletu. </t>
  </si>
  <si>
    <t>Obijanje oštećene žbuke na zidu/stropu u sobi. Debljina do 2 cm.</t>
  </si>
  <si>
    <t>Sanacija zida/stropa na pozicijama otučene žbuke, reparaturnim mortom uz prethodno otprašivanje i impregnaciju</t>
  </si>
  <si>
    <t>III.</t>
  </si>
  <si>
    <t>Frana Kresnika 25, stan br.1 (najmoprimac: Rastija)</t>
  </si>
  <si>
    <t>Izrada, ugradba i pripasivanje ulaznih, jednokrilnih, drvenih furniranih vrata (furnir svijetli hrast - uskladiti s postojećim stanjem). Dovratnik oličiti bijelom lakbojom (polumat). Sve kompletno izvedeno s dovratnikom, hrastovim lakiranim pragom, opremljeno  spojnim materijalom, pokrivnim lajsnama,okovom, cilindrom, kvakom, štitnicima. Vrata dimenzije 100/210 cm (dimenzije treba provjeriti na objektu. Izvođač je odgovoran za proizvodne mjere stolarije)</t>
  </si>
  <si>
    <t>Pregled i popravak postojeće elektroinstalacije. Izvedba nulovanja na elektroinstalaciji (uključena i zamjena obične utičnice - novom šuko utičnicom). Zamjena i kompletiranje neispravnih osigurača (razdjelnik sa šest osigurača).  Obračun stavke u kompletu</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</si>
</sst>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top style="thin">
        <color indexed="8"/>
      </top>
      <bottom style="thin">
        <color indexed="8"/>
      </bottom>
      <diagonal/>
    </border>
    <border>
      <left/>
      <right/>
      <top style="thin">
        <color indexed="8"/>
      </top>
      <bottom/>
      <diagonal/>
    </border>
    <border>
      <left/>
      <right/>
      <top style="thin">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xf numFmtId="49" fontId="0" fillId="0" borderId="1" xfId="0" applyNumberFormat="1" applyFill="1" applyBorder="1" applyAlignment="1" applyProtection="1">
      <alignment horizontal="center" vertical="top"/>
    </xf>
    <xf numFmtId="0" fontId="0" fillId="0" borderId="1" xfId="0" applyFill="1" applyBorder="1" applyAlignment="1" applyProtection="1">
      <alignment vertical="center" wrapText="1"/>
    </xf>
    <xf numFmtId="0" fontId="0" fillId="0" borderId="1" xfId="0"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0" xfId="0" applyFont="1" applyFill="1" applyProtection="1"/>
    <xf numFmtId="0" fontId="0" fillId="0" borderId="1" xfId="0" applyFont="1" applyFill="1" applyBorder="1" applyAlignment="1" applyProtection="1">
      <alignment vertical="center" wrapText="1"/>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left"/>
    </xf>
    <xf numFmtId="0" fontId="0" fillId="0" borderId="1" xfId="0" applyFont="1" applyFill="1" applyBorder="1" applyAlignment="1" applyProtection="1">
      <alignment vertical="top" wrapText="1"/>
    </xf>
    <xf numFmtId="0" fontId="0" fillId="0" borderId="2" xfId="0" applyFill="1" applyBorder="1" applyAlignment="1" applyProtection="1">
      <alignment horizontal="center" vertical="center"/>
    </xf>
    <xf numFmtId="0" fontId="0" fillId="0" borderId="0" xfId="0" applyBorder="1"/>
    <xf numFmtId="0" fontId="0" fillId="0" borderId="1" xfId="0" applyFill="1" applyBorder="1" applyAlignment="1" applyProtection="1">
      <alignment vertical="top" wrapText="1"/>
    </xf>
    <xf numFmtId="4" fontId="0" fillId="0" borderId="1" xfId="0" applyNumberFormat="1" applyFill="1" applyBorder="1" applyAlignment="1" applyProtection="1">
      <alignment horizontal="center" vertical="center" wrapText="1"/>
    </xf>
    <xf numFmtId="0" fontId="0" fillId="0" borderId="0" xfId="0" applyFont="1" applyFill="1" applyAlignment="1" applyProtection="1">
      <alignment wrapText="1"/>
    </xf>
    <xf numFmtId="0" fontId="0" fillId="0" borderId="3" xfId="0" applyFill="1" applyBorder="1" applyAlignment="1" applyProtection="1">
      <alignment vertical="center" wrapText="1"/>
    </xf>
    <xf numFmtId="0" fontId="0" fillId="0" borderId="3" xfId="0" applyFill="1" applyBorder="1" applyAlignment="1" applyProtection="1">
      <alignment horizontal="center" vertical="center"/>
    </xf>
    <xf numFmtId="0" fontId="0" fillId="0" borderId="3" xfId="0" applyFont="1" applyFill="1" applyBorder="1" applyAlignment="1" applyProtection="1">
      <alignment horizontal="center" vertical="center" wrapText="1"/>
    </xf>
    <xf numFmtId="0" fontId="0" fillId="0" borderId="2" xfId="0" applyFill="1" applyBorder="1" applyAlignment="1" applyProtection="1">
      <alignment vertical="center" wrapText="1"/>
    </xf>
    <xf numFmtId="0" fontId="0" fillId="0" borderId="0" xfId="0" applyAlignment="1"/>
    <xf numFmtId="0" fontId="0" fillId="0" borderId="4" xfId="0" applyFill="1" applyBorder="1" applyAlignment="1" applyProtection="1">
      <alignment vertical="center" wrapText="1"/>
    </xf>
    <xf numFmtId="0" fontId="0" fillId="0" borderId="4" xfId="0" applyFill="1" applyBorder="1" applyAlignment="1" applyProtection="1">
      <alignment horizontal="center" vertical="center"/>
    </xf>
    <xf numFmtId="0" fontId="0" fillId="0" borderId="4" xfId="0" applyFont="1" applyFill="1" applyBorder="1" applyAlignment="1" applyProtection="1">
      <alignment horizontal="center" vertical="center" wrapText="1"/>
    </xf>
    <xf numFmtId="0" fontId="0" fillId="0" borderId="5" xfId="0" applyBorder="1"/>
    <xf numFmtId="0" fontId="0" fillId="0" borderId="6" xfId="0" applyBorder="1"/>
    <xf numFmtId="49" fontId="0" fillId="0" borderId="2" xfId="0" applyNumberFormat="1" applyFill="1" applyBorder="1" applyAlignment="1" applyProtection="1">
      <alignment horizontal="center" vertical="top"/>
    </xf>
    <xf numFmtId="0" fontId="0" fillId="0" borderId="7" xfId="0" applyBorder="1"/>
    <xf numFmtId="49" fontId="0" fillId="0" borderId="4" xfId="0" applyNumberFormat="1" applyFill="1" applyBorder="1" applyAlignment="1" applyProtection="1">
      <alignment horizontal="center" vertical="top"/>
    </xf>
    <xf numFmtId="49" fontId="0" fillId="0" borderId="0" xfId="0" applyNumberFormat="1" applyFill="1" applyBorder="1" applyAlignment="1" applyProtection="1">
      <alignment horizontal="center" vertical="top"/>
    </xf>
    <xf numFmtId="0" fontId="0" fillId="0" borderId="0" xfId="0" applyFill="1" applyBorder="1" applyAlignment="1" applyProtection="1">
      <alignment vertical="top" wrapText="1"/>
    </xf>
    <xf numFmtId="0" fontId="0"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center" vertical="center" wrapText="1"/>
    </xf>
    <xf numFmtId="0" fontId="1" fillId="0" borderId="0" xfId="0" applyFont="1" applyAlignment="1">
      <alignment horizontal="right"/>
    </xf>
    <xf numFmtId="0" fontId="1" fillId="0" borderId="8" xfId="0" applyFont="1" applyBorder="1" applyAlignment="1">
      <alignment horizontal="right"/>
    </xf>
    <xf numFmtId="4" fontId="0" fillId="0" borderId="8" xfId="0" applyNumberFormat="1" applyFill="1" applyBorder="1" applyAlignment="1" applyProtection="1">
      <alignment horizontal="center" vertical="center"/>
    </xf>
    <xf numFmtId="0" fontId="0" fillId="0" borderId="8" xfId="0" applyBorder="1" applyAlignment="1"/>
    <xf numFmtId="0" fontId="0" fillId="0" borderId="8" xfId="0" applyBorder="1"/>
    <xf numFmtId="4" fontId="1" fillId="0" borderId="0" xfId="0" applyNumberFormat="1" applyFont="1" applyFill="1" applyBorder="1" applyAlignment="1" applyProtection="1">
      <alignment horizontal="center" vertical="center"/>
    </xf>
    <xf numFmtId="4" fontId="0" fillId="0" borderId="0" xfId="0" applyNumberFormat="1" applyFill="1" applyBorder="1" applyAlignment="1" applyProtection="1">
      <alignment horizontal="center" vertical="center"/>
    </xf>
    <xf numFmtId="4" fontId="0" fillId="0" borderId="0" xfId="0" applyNumberFormat="1" applyFill="1" applyBorder="1" applyAlignment="1" applyProtection="1">
      <alignment horizontal="center" vertical="center"/>
    </xf>
    <xf numFmtId="4" fontId="2" fillId="3" borderId="1" xfId="0" applyNumberFormat="1" applyFont="1" applyFill="1" applyBorder="1" applyAlignment="1" applyProtection="1">
      <alignment horizontal="center" vertical="center" wrapText="1"/>
      <protection locked="0"/>
    </xf>
    <xf numFmtId="4" fontId="0" fillId="2" borderId="1" xfId="0" applyNumberFormat="1" applyFont="1" applyFill="1" applyBorder="1" applyAlignment="1" applyProtection="1">
      <alignment horizontal="center" vertical="center" wrapText="1"/>
    </xf>
    <xf numFmtId="4" fontId="0" fillId="3" borderId="1" xfId="0" applyNumberFormat="1"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vertical="center" wrapText="1"/>
      <protection locked="0"/>
    </xf>
    <xf numFmtId="0" fontId="0" fillId="3" borderId="0" xfId="0" applyFill="1" applyProtection="1">
      <protection locked="0"/>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H176"/>
  <sheetViews>
    <sheetView showGridLines="0" showZeros="0" tabSelected="1" zoomScaleNormal="100" workbookViewId="0">
      <selection activeCell="B1" sqref="B1"/>
    </sheetView>
  </sheetViews>
  <sheetFormatPr defaultRowHeight="15" x14ac:dyDescent="0.25"/>
  <cols>
    <col min="1" max="1" width="3.5703125" customWidth="1"/>
    <col min="2" max="2" width="50.85546875" customWidth="1"/>
    <col min="3" max="3" width="7" customWidth="1"/>
    <col min="4" max="4" width="4.28515625" customWidth="1"/>
    <col min="5" max="5" width="9.28515625" customWidth="1"/>
    <col min="6" max="6" width="11.7109375" customWidth="1"/>
  </cols>
  <sheetData>
    <row r="1" spans="1:6" x14ac:dyDescent="0.25">
      <c r="B1" s="48" t="s">
        <v>0</v>
      </c>
    </row>
    <row r="2" spans="1:6" x14ac:dyDescent="0.25">
      <c r="B2" t="s">
        <v>1</v>
      </c>
    </row>
    <row r="3" spans="1:6" x14ac:dyDescent="0.25">
      <c r="B3" t="s">
        <v>2</v>
      </c>
    </row>
    <row r="4" spans="1:6" x14ac:dyDescent="0.25">
      <c r="A4" s="1" t="s">
        <v>11</v>
      </c>
      <c r="B4" s="2" t="s">
        <v>3</v>
      </c>
    </row>
    <row r="5" spans="1:6" x14ac:dyDescent="0.25">
      <c r="A5" s="1" t="s">
        <v>97</v>
      </c>
      <c r="B5" s="2" t="s">
        <v>4</v>
      </c>
    </row>
    <row r="6" spans="1:6" x14ac:dyDescent="0.25">
      <c r="A6" s="1" t="s">
        <v>184</v>
      </c>
      <c r="B6" s="2" t="s">
        <v>5</v>
      </c>
    </row>
    <row r="7" spans="1:6" x14ac:dyDescent="0.25">
      <c r="A7" s="1" t="s">
        <v>152</v>
      </c>
      <c r="B7" s="2" t="s">
        <v>6</v>
      </c>
    </row>
    <row r="8" spans="1:6" x14ac:dyDescent="0.25">
      <c r="B8" s="2"/>
    </row>
    <row r="9" spans="1:6" x14ac:dyDescent="0.25">
      <c r="B9" t="s">
        <v>7</v>
      </c>
    </row>
    <row r="10" spans="1:6" x14ac:dyDescent="0.25">
      <c r="B10" t="s">
        <v>8</v>
      </c>
    </row>
    <row r="11" spans="1:6" x14ac:dyDescent="0.25">
      <c r="B11" t="s">
        <v>9</v>
      </c>
    </row>
    <row r="12" spans="1:6" x14ac:dyDescent="0.25">
      <c r="B12" t="s">
        <v>10</v>
      </c>
    </row>
    <row r="14" spans="1:6" x14ac:dyDescent="0.25">
      <c r="A14" s="1" t="s">
        <v>11</v>
      </c>
      <c r="B14" s="2" t="s">
        <v>3</v>
      </c>
    </row>
    <row r="15" spans="1:6" x14ac:dyDescent="0.25">
      <c r="C15" t="s">
        <v>12</v>
      </c>
      <c r="D15" t="s">
        <v>13</v>
      </c>
      <c r="E15" t="s">
        <v>14</v>
      </c>
      <c r="F15" t="s">
        <v>15</v>
      </c>
    </row>
    <row r="16" spans="1:6" s="8" customFormat="1" ht="45" x14ac:dyDescent="0.25">
      <c r="A16" s="3" t="s">
        <v>16</v>
      </c>
      <c r="B16" s="4" t="s">
        <v>17</v>
      </c>
      <c r="C16" s="5" t="s">
        <v>18</v>
      </c>
      <c r="D16" s="6">
        <v>1</v>
      </c>
      <c r="E16" s="45"/>
      <c r="F16" s="7">
        <f>D16*E16</f>
        <v>0</v>
      </c>
    </row>
    <row r="17" spans="1:6" s="8" customFormat="1" ht="59.25" customHeight="1" x14ac:dyDescent="0.25">
      <c r="A17" s="3" t="s">
        <v>19</v>
      </c>
      <c r="B17" s="9" t="s">
        <v>20</v>
      </c>
      <c r="C17" s="5" t="s">
        <v>21</v>
      </c>
      <c r="D17" s="6">
        <v>1</v>
      </c>
      <c r="E17" s="45"/>
      <c r="F17" s="7">
        <f t="shared" ref="F17:F52" si="0">D17*E17</f>
        <v>0</v>
      </c>
    </row>
    <row r="18" spans="1:6" s="8" customFormat="1" ht="59.25" customHeight="1" x14ac:dyDescent="0.25">
      <c r="A18" s="3" t="s">
        <v>22</v>
      </c>
      <c r="B18" s="9" t="s">
        <v>23</v>
      </c>
      <c r="C18" s="5" t="s">
        <v>24</v>
      </c>
      <c r="D18" s="6">
        <v>10</v>
      </c>
      <c r="E18" s="45"/>
      <c r="F18" s="7">
        <f t="shared" si="0"/>
        <v>0</v>
      </c>
    </row>
    <row r="19" spans="1:6" s="8" customFormat="1" ht="60" customHeight="1" x14ac:dyDescent="0.25">
      <c r="A19" s="3" t="s">
        <v>25</v>
      </c>
      <c r="B19" s="9" t="s">
        <v>26</v>
      </c>
      <c r="C19" s="5" t="s">
        <v>24</v>
      </c>
      <c r="D19" s="6">
        <v>1</v>
      </c>
      <c r="E19" s="45"/>
      <c r="F19" s="7">
        <f t="shared" si="0"/>
        <v>0</v>
      </c>
    </row>
    <row r="20" spans="1:6" s="8" customFormat="1" ht="108.75" customHeight="1" x14ac:dyDescent="0.25">
      <c r="A20" s="3" t="s">
        <v>27</v>
      </c>
      <c r="B20" s="9" t="s">
        <v>28</v>
      </c>
      <c r="C20" s="5" t="s">
        <v>18</v>
      </c>
      <c r="D20" s="6">
        <v>1</v>
      </c>
      <c r="E20" s="45"/>
      <c r="F20" s="7">
        <f t="shared" si="0"/>
        <v>0</v>
      </c>
    </row>
    <row r="21" spans="1:6" s="8" customFormat="1" ht="80.25" customHeight="1" x14ac:dyDescent="0.25">
      <c r="A21" s="3" t="s">
        <v>29</v>
      </c>
      <c r="B21" s="9" t="s">
        <v>30</v>
      </c>
      <c r="C21" s="5" t="s">
        <v>24</v>
      </c>
      <c r="D21" s="6">
        <v>6</v>
      </c>
      <c r="E21" s="45"/>
      <c r="F21" s="7">
        <f t="shared" si="0"/>
        <v>0</v>
      </c>
    </row>
    <row r="22" spans="1:6" s="8" customFormat="1" ht="105" x14ac:dyDescent="0.25">
      <c r="A22" s="3" t="s">
        <v>31</v>
      </c>
      <c r="B22" s="9" t="s">
        <v>32</v>
      </c>
      <c r="C22" s="5" t="s">
        <v>24</v>
      </c>
      <c r="D22" s="6">
        <v>3.5</v>
      </c>
      <c r="E22" s="45"/>
      <c r="F22" s="7">
        <f t="shared" si="0"/>
        <v>0</v>
      </c>
    </row>
    <row r="23" spans="1:6" s="8" customFormat="1" ht="105" x14ac:dyDescent="0.25">
      <c r="A23" s="3" t="s">
        <v>33</v>
      </c>
      <c r="B23" s="9" t="s">
        <v>34</v>
      </c>
      <c r="C23" s="5" t="s">
        <v>24</v>
      </c>
      <c r="D23" s="6">
        <v>12</v>
      </c>
      <c r="E23" s="45"/>
      <c r="F23" s="7">
        <f t="shared" si="0"/>
        <v>0</v>
      </c>
    </row>
    <row r="24" spans="1:6" s="8" customFormat="1" ht="15" customHeight="1" x14ac:dyDescent="0.25">
      <c r="A24" s="3" t="s">
        <v>35</v>
      </c>
      <c r="B24" s="4" t="s">
        <v>36</v>
      </c>
      <c r="C24" s="10" t="s">
        <v>18</v>
      </c>
      <c r="D24" s="6">
        <v>1</v>
      </c>
      <c r="E24" s="45"/>
      <c r="F24" s="7">
        <f t="shared" si="0"/>
        <v>0</v>
      </c>
    </row>
    <row r="25" spans="1:6" s="8" customFormat="1" ht="15" customHeight="1" x14ac:dyDescent="0.25">
      <c r="A25" s="3" t="s">
        <v>37</v>
      </c>
      <c r="B25" s="4" t="s">
        <v>38</v>
      </c>
      <c r="C25" s="10" t="s">
        <v>39</v>
      </c>
      <c r="D25" s="6">
        <v>2</v>
      </c>
      <c r="E25" s="45"/>
      <c r="F25" s="7">
        <f t="shared" si="0"/>
        <v>0</v>
      </c>
    </row>
    <row r="26" spans="1:6" s="8" customFormat="1" ht="15" customHeight="1" x14ac:dyDescent="0.25">
      <c r="A26" s="3" t="s">
        <v>40</v>
      </c>
      <c r="B26" s="4" t="s">
        <v>41</v>
      </c>
      <c r="C26" s="10" t="s">
        <v>18</v>
      </c>
      <c r="D26" s="6">
        <v>5</v>
      </c>
      <c r="E26" s="45"/>
      <c r="F26" s="7">
        <f t="shared" si="0"/>
        <v>0</v>
      </c>
    </row>
    <row r="27" spans="1:6" s="8" customFormat="1" ht="15" customHeight="1" x14ac:dyDescent="0.25">
      <c r="A27" s="3" t="s">
        <v>42</v>
      </c>
      <c r="B27" s="4" t="s">
        <v>43</v>
      </c>
      <c r="C27" s="10" t="s">
        <v>18</v>
      </c>
      <c r="D27" s="6">
        <v>1</v>
      </c>
      <c r="E27" s="45"/>
      <c r="F27" s="7">
        <f t="shared" si="0"/>
        <v>0</v>
      </c>
    </row>
    <row r="28" spans="1:6" s="8" customFormat="1" ht="15" customHeight="1" x14ac:dyDescent="0.25">
      <c r="A28" s="3" t="s">
        <v>44</v>
      </c>
      <c r="B28" s="4" t="s">
        <v>45</v>
      </c>
      <c r="C28" s="10" t="s">
        <v>18</v>
      </c>
      <c r="D28" s="6">
        <v>1</v>
      </c>
      <c r="E28" s="45"/>
      <c r="F28" s="7">
        <f t="shared" si="0"/>
        <v>0</v>
      </c>
    </row>
    <row r="29" spans="1:6" s="11" customFormat="1" ht="48.75" customHeight="1" x14ac:dyDescent="0.25">
      <c r="A29" s="3" t="s">
        <v>46</v>
      </c>
      <c r="B29" s="4" t="s">
        <v>47</v>
      </c>
      <c r="C29" s="5" t="s">
        <v>18</v>
      </c>
      <c r="D29" s="6">
        <v>1</v>
      </c>
      <c r="E29" s="45"/>
      <c r="F29" s="7">
        <f t="shared" si="0"/>
        <v>0</v>
      </c>
    </row>
    <row r="30" spans="1:6" s="8" customFormat="1" ht="30" x14ac:dyDescent="0.25">
      <c r="A30" s="3" t="s">
        <v>48</v>
      </c>
      <c r="B30" s="4" t="s">
        <v>49</v>
      </c>
      <c r="C30" s="5" t="s">
        <v>18</v>
      </c>
      <c r="D30" s="6">
        <v>1</v>
      </c>
      <c r="E30" s="45"/>
      <c r="F30" s="7">
        <f t="shared" si="0"/>
        <v>0</v>
      </c>
    </row>
    <row r="31" spans="1:6" s="8" customFormat="1" ht="30" x14ac:dyDescent="0.25">
      <c r="A31" s="3" t="s">
        <v>50</v>
      </c>
      <c r="B31" s="4" t="s">
        <v>51</v>
      </c>
      <c r="C31" s="5" t="s">
        <v>18</v>
      </c>
      <c r="D31" s="6">
        <v>1</v>
      </c>
      <c r="E31" s="45"/>
      <c r="F31" s="7">
        <f t="shared" si="0"/>
        <v>0</v>
      </c>
    </row>
    <row r="32" spans="1:6" s="8" customFormat="1" ht="120.75" customHeight="1" x14ac:dyDescent="0.25">
      <c r="A32" s="3" t="s">
        <v>52</v>
      </c>
      <c r="B32" s="4" t="s">
        <v>53</v>
      </c>
      <c r="C32" s="5" t="s">
        <v>18</v>
      </c>
      <c r="D32" s="6">
        <v>1</v>
      </c>
      <c r="E32" s="45"/>
      <c r="F32" s="7">
        <f t="shared" si="0"/>
        <v>0</v>
      </c>
    </row>
    <row r="33" spans="1:38" s="8" customFormat="1" ht="30" x14ac:dyDescent="0.25">
      <c r="A33" s="3" t="s">
        <v>54</v>
      </c>
      <c r="B33" s="4" t="s">
        <v>55</v>
      </c>
      <c r="C33" s="5" t="s">
        <v>39</v>
      </c>
      <c r="D33" s="6">
        <v>2</v>
      </c>
      <c r="E33" s="45"/>
      <c r="F33" s="7">
        <f t="shared" si="0"/>
        <v>0</v>
      </c>
    </row>
    <row r="34" spans="1:38" s="8" customFormat="1" ht="27.6" customHeight="1" x14ac:dyDescent="0.25">
      <c r="A34" s="3" t="s">
        <v>56</v>
      </c>
      <c r="B34" s="4" t="s">
        <v>57</v>
      </c>
      <c r="C34" s="5" t="s">
        <v>18</v>
      </c>
      <c r="D34" s="6">
        <v>1</v>
      </c>
      <c r="E34" s="45"/>
      <c r="F34" s="7">
        <f t="shared" si="0"/>
        <v>0</v>
      </c>
    </row>
    <row r="35" spans="1:38" s="8" customFormat="1" ht="15.6" customHeight="1" x14ac:dyDescent="0.25">
      <c r="A35" s="3" t="s">
        <v>58</v>
      </c>
      <c r="B35" s="4" t="s">
        <v>59</v>
      </c>
      <c r="C35" s="5" t="s">
        <v>18</v>
      </c>
      <c r="D35" s="6">
        <v>1</v>
      </c>
      <c r="E35" s="45"/>
      <c r="F35" s="7">
        <f t="shared" si="0"/>
        <v>0</v>
      </c>
    </row>
    <row r="36" spans="1:38" s="8" customFormat="1" ht="16.149999999999999" customHeight="1" x14ac:dyDescent="0.25">
      <c r="A36" s="3" t="s">
        <v>60</v>
      </c>
      <c r="B36" s="4" t="s">
        <v>61</v>
      </c>
      <c r="C36" s="5" t="s">
        <v>39</v>
      </c>
      <c r="D36" s="6">
        <v>1</v>
      </c>
      <c r="E36" s="45"/>
      <c r="F36" s="7">
        <f t="shared" si="0"/>
        <v>0</v>
      </c>
    </row>
    <row r="37" spans="1:38" s="8" customFormat="1" ht="30" x14ac:dyDescent="0.25">
      <c r="A37" s="3" t="s">
        <v>62</v>
      </c>
      <c r="B37" s="4" t="s">
        <v>63</v>
      </c>
      <c r="C37" s="5" t="s">
        <v>64</v>
      </c>
      <c r="D37" s="6">
        <v>3</v>
      </c>
      <c r="E37" s="45"/>
      <c r="F37" s="7">
        <f t="shared" si="0"/>
        <v>0</v>
      </c>
    </row>
    <row r="38" spans="1:38" s="8" customFormat="1" ht="89.25" customHeight="1" x14ac:dyDescent="0.25">
      <c r="A38" s="3" t="s">
        <v>65</v>
      </c>
      <c r="B38" s="4" t="s">
        <v>66</v>
      </c>
      <c r="C38" s="5" t="s">
        <v>64</v>
      </c>
      <c r="D38" s="6">
        <v>3</v>
      </c>
      <c r="E38" s="45"/>
      <c r="F38" s="7">
        <f t="shared" si="0"/>
        <v>0</v>
      </c>
    </row>
    <row r="39" spans="1:38" s="8" customFormat="1" ht="103.5" customHeight="1" x14ac:dyDescent="0.25">
      <c r="A39" s="3" t="s">
        <v>67</v>
      </c>
      <c r="B39" s="4" t="s">
        <v>68</v>
      </c>
      <c r="C39" s="5" t="s">
        <v>64</v>
      </c>
      <c r="D39" s="6">
        <v>18</v>
      </c>
      <c r="E39" s="45"/>
      <c r="F39" s="7">
        <f t="shared" si="0"/>
        <v>0</v>
      </c>
    </row>
    <row r="40" spans="1:38" s="8" customFormat="1" ht="30" x14ac:dyDescent="0.25">
      <c r="A40" s="3" t="s">
        <v>69</v>
      </c>
      <c r="B40" s="4" t="s">
        <v>70</v>
      </c>
      <c r="C40" s="5" t="s">
        <v>24</v>
      </c>
      <c r="D40" s="6">
        <v>1</v>
      </c>
      <c r="E40" s="45"/>
      <c r="F40" s="7">
        <f t="shared" si="0"/>
        <v>0</v>
      </c>
    </row>
    <row r="41" spans="1:38" ht="93.75" customHeight="1" x14ac:dyDescent="0.25">
      <c r="A41" s="3" t="s">
        <v>71</v>
      </c>
      <c r="B41" s="12" t="s">
        <v>72</v>
      </c>
      <c r="C41" s="13" t="s">
        <v>18</v>
      </c>
      <c r="D41" s="13">
        <v>1</v>
      </c>
      <c r="E41" s="45"/>
      <c r="F41" s="7">
        <f t="shared" si="0"/>
        <v>0</v>
      </c>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row r="42" spans="1:38" s="17" customFormat="1" ht="45" x14ac:dyDescent="0.25">
      <c r="A42" s="3" t="s">
        <v>73</v>
      </c>
      <c r="B42" s="15" t="s">
        <v>74</v>
      </c>
      <c r="C42" s="16" t="s">
        <v>18</v>
      </c>
      <c r="D42" s="6">
        <v>1</v>
      </c>
      <c r="E42" s="45"/>
      <c r="F42" s="7">
        <f t="shared" si="0"/>
        <v>0</v>
      </c>
    </row>
    <row r="43" spans="1:38" s="17" customFormat="1" ht="60" x14ac:dyDescent="0.25">
      <c r="A43" s="3" t="s">
        <v>75</v>
      </c>
      <c r="B43" s="15" t="s">
        <v>76</v>
      </c>
      <c r="C43" s="16" t="s">
        <v>24</v>
      </c>
      <c r="D43" s="6">
        <v>6</v>
      </c>
      <c r="E43" s="45"/>
      <c r="F43" s="7">
        <f t="shared" si="0"/>
        <v>0</v>
      </c>
    </row>
    <row r="44" spans="1:38" s="17" customFormat="1" ht="90" customHeight="1" x14ac:dyDescent="0.25">
      <c r="A44" s="3" t="s">
        <v>77</v>
      </c>
      <c r="B44" s="15" t="s">
        <v>78</v>
      </c>
      <c r="C44" s="16" t="s">
        <v>79</v>
      </c>
      <c r="D44" s="6">
        <v>2</v>
      </c>
      <c r="E44" s="45"/>
      <c r="F44" s="7">
        <f t="shared" si="0"/>
        <v>0</v>
      </c>
    </row>
    <row r="45" spans="1:38" ht="60" x14ac:dyDescent="0.25">
      <c r="A45" s="3" t="s">
        <v>80</v>
      </c>
      <c r="B45" s="18" t="s">
        <v>81</v>
      </c>
      <c r="C45" s="19" t="s">
        <v>18</v>
      </c>
      <c r="D45" s="20">
        <v>1</v>
      </c>
      <c r="E45" s="45"/>
      <c r="F45" s="7">
        <f t="shared" si="0"/>
        <v>0</v>
      </c>
    </row>
    <row r="46" spans="1:38" s="8" customFormat="1" ht="28.5" customHeight="1" x14ac:dyDescent="0.25">
      <c r="A46" s="3" t="s">
        <v>82</v>
      </c>
      <c r="B46" s="4" t="s">
        <v>83</v>
      </c>
      <c r="C46" s="5" t="s">
        <v>18</v>
      </c>
      <c r="D46" s="6">
        <v>1</v>
      </c>
      <c r="E46" s="45"/>
      <c r="F46" s="7">
        <f t="shared" si="0"/>
        <v>0</v>
      </c>
    </row>
    <row r="47" spans="1:38" ht="76.5" customHeight="1" x14ac:dyDescent="0.25">
      <c r="A47" s="3" t="s">
        <v>84</v>
      </c>
      <c r="B47" s="21" t="s">
        <v>85</v>
      </c>
      <c r="C47" s="13" t="s">
        <v>18</v>
      </c>
      <c r="D47" s="13">
        <v>3</v>
      </c>
      <c r="E47" s="45"/>
      <c r="F47" s="7">
        <f t="shared" si="0"/>
        <v>0</v>
      </c>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row>
    <row r="48" spans="1:38" ht="90" x14ac:dyDescent="0.25">
      <c r="A48" s="3" t="s">
        <v>86</v>
      </c>
      <c r="B48" s="21" t="s">
        <v>87</v>
      </c>
      <c r="C48" s="13" t="s">
        <v>18</v>
      </c>
      <c r="D48" s="13">
        <v>1</v>
      </c>
      <c r="E48" s="45"/>
      <c r="F48" s="7">
        <f t="shared" si="0"/>
        <v>0</v>
      </c>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row>
    <row r="49" spans="1:38" ht="30" x14ac:dyDescent="0.25">
      <c r="A49" s="3" t="s">
        <v>88</v>
      </c>
      <c r="B49" s="4" t="s">
        <v>89</v>
      </c>
      <c r="C49" s="5" t="s">
        <v>18</v>
      </c>
      <c r="D49" s="5">
        <v>1</v>
      </c>
      <c r="E49" s="45"/>
      <c r="F49" s="7">
        <f t="shared" si="0"/>
        <v>0</v>
      </c>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row>
    <row r="50" spans="1:38" s="17" customFormat="1" ht="60" x14ac:dyDescent="0.25">
      <c r="A50" s="3" t="s">
        <v>90</v>
      </c>
      <c r="B50" s="15" t="s">
        <v>91</v>
      </c>
      <c r="C50" s="16" t="s">
        <v>64</v>
      </c>
      <c r="D50" s="6">
        <v>3</v>
      </c>
      <c r="E50" s="45"/>
      <c r="F50" s="7">
        <f t="shared" si="0"/>
        <v>0</v>
      </c>
    </row>
    <row r="51" spans="1:38" s="17" customFormat="1" ht="93.75" customHeight="1" x14ac:dyDescent="0.25">
      <c r="A51" s="3" t="s">
        <v>92</v>
      </c>
      <c r="B51" s="15" t="s">
        <v>93</v>
      </c>
      <c r="C51" s="16" t="s">
        <v>64</v>
      </c>
      <c r="D51" s="6">
        <v>12</v>
      </c>
      <c r="E51" s="45"/>
      <c r="F51" s="7">
        <f t="shared" si="0"/>
        <v>0</v>
      </c>
    </row>
    <row r="52" spans="1:38" s="17" customFormat="1" ht="45" x14ac:dyDescent="0.25">
      <c r="A52" s="3" t="s">
        <v>94</v>
      </c>
      <c r="B52" s="15" t="s">
        <v>180</v>
      </c>
      <c r="C52" s="16" t="s">
        <v>79</v>
      </c>
      <c r="D52" s="6">
        <v>1</v>
      </c>
      <c r="E52" s="45"/>
      <c r="F52" s="7">
        <f t="shared" si="0"/>
        <v>0</v>
      </c>
    </row>
    <row r="53" spans="1:38" x14ac:dyDescent="0.25">
      <c r="C53" s="41" t="s">
        <v>96</v>
      </c>
      <c r="D53" s="22"/>
      <c r="F53" s="44">
        <f>SUM(F16:F52)</f>
        <v>0</v>
      </c>
    </row>
    <row r="54" spans="1:38" x14ac:dyDescent="0.25">
      <c r="C54" s="41"/>
      <c r="D54" s="22"/>
    </row>
    <row r="55" spans="1:38" x14ac:dyDescent="0.25">
      <c r="A55" s="1" t="s">
        <v>97</v>
      </c>
      <c r="B55" s="2" t="s">
        <v>4</v>
      </c>
    </row>
    <row r="56" spans="1:38" x14ac:dyDescent="0.25">
      <c r="C56" t="s">
        <v>12</v>
      </c>
      <c r="D56" t="s">
        <v>13</v>
      </c>
      <c r="E56" t="s">
        <v>14</v>
      </c>
      <c r="F56" t="s">
        <v>15</v>
      </c>
    </row>
    <row r="57" spans="1:38" ht="128.25" customHeight="1" x14ac:dyDescent="0.25">
      <c r="A57" s="3" t="s">
        <v>16</v>
      </c>
      <c r="B57" s="4" t="s">
        <v>98</v>
      </c>
      <c r="C57" s="5" t="s">
        <v>79</v>
      </c>
      <c r="D57" s="6">
        <v>1</v>
      </c>
      <c r="E57" s="45"/>
      <c r="F57" s="7">
        <f>D57*E57</f>
        <v>0</v>
      </c>
      <c r="K57" t="s">
        <v>99</v>
      </c>
    </row>
    <row r="58" spans="1:38" ht="30" x14ac:dyDescent="0.25">
      <c r="A58" s="3" t="s">
        <v>19</v>
      </c>
      <c r="B58" s="4" t="s">
        <v>100</v>
      </c>
      <c r="C58" s="5" t="s">
        <v>64</v>
      </c>
      <c r="D58" s="6">
        <v>17</v>
      </c>
      <c r="E58" s="45"/>
      <c r="F58" s="7">
        <f t="shared" ref="F58:F107" si="1">D58*E58</f>
        <v>0</v>
      </c>
      <c r="L58" t="s">
        <v>101</v>
      </c>
    </row>
    <row r="59" spans="1:38" ht="90" x14ac:dyDescent="0.25">
      <c r="A59" s="3" t="s">
        <v>22</v>
      </c>
      <c r="B59" s="4" t="s">
        <v>102</v>
      </c>
      <c r="C59" s="5" t="s">
        <v>64</v>
      </c>
      <c r="D59" s="6">
        <v>30</v>
      </c>
      <c r="E59" s="45"/>
      <c r="F59" s="7">
        <f t="shared" si="1"/>
        <v>0</v>
      </c>
      <c r="K59" t="s">
        <v>103</v>
      </c>
    </row>
    <row r="60" spans="1:38" ht="105" x14ac:dyDescent="0.25">
      <c r="A60" s="3" t="s">
        <v>25</v>
      </c>
      <c r="B60" s="4" t="s">
        <v>104</v>
      </c>
      <c r="C60" s="5" t="s">
        <v>64</v>
      </c>
      <c r="D60" s="6">
        <v>11</v>
      </c>
      <c r="E60" s="45"/>
      <c r="F60" s="7">
        <f t="shared" si="1"/>
        <v>0</v>
      </c>
    </row>
    <row r="61" spans="1:38" ht="75" x14ac:dyDescent="0.25">
      <c r="A61" s="3" t="s">
        <v>27</v>
      </c>
      <c r="B61" s="4" t="s">
        <v>105</v>
      </c>
      <c r="C61" s="5" t="s">
        <v>64</v>
      </c>
      <c r="D61" s="6">
        <v>19</v>
      </c>
      <c r="E61" s="45"/>
      <c r="F61" s="7">
        <f t="shared" si="1"/>
        <v>0</v>
      </c>
    </row>
    <row r="62" spans="1:38" ht="52.5" customHeight="1" x14ac:dyDescent="0.25">
      <c r="A62" s="3" t="s">
        <v>29</v>
      </c>
      <c r="B62" s="4" t="s">
        <v>47</v>
      </c>
      <c r="C62" s="5" t="s">
        <v>18</v>
      </c>
      <c r="D62" s="6">
        <v>1</v>
      </c>
      <c r="E62" s="45"/>
      <c r="F62" s="7">
        <f t="shared" si="1"/>
        <v>0</v>
      </c>
    </row>
    <row r="63" spans="1:38" ht="45" x14ac:dyDescent="0.25">
      <c r="A63" s="3" t="s">
        <v>31</v>
      </c>
      <c r="B63" s="4" t="s">
        <v>106</v>
      </c>
      <c r="C63" s="5" t="s">
        <v>18</v>
      </c>
      <c r="D63" s="6">
        <v>1</v>
      </c>
      <c r="E63" s="45"/>
      <c r="F63" s="7">
        <f t="shared" si="1"/>
        <v>0</v>
      </c>
    </row>
    <row r="64" spans="1:38" x14ac:dyDescent="0.25">
      <c r="A64" s="3" t="s">
        <v>33</v>
      </c>
      <c r="B64" s="4" t="s">
        <v>107</v>
      </c>
      <c r="C64" s="10" t="s">
        <v>18</v>
      </c>
      <c r="D64" s="6">
        <v>5</v>
      </c>
      <c r="E64" s="45"/>
      <c r="F64" s="7">
        <f t="shared" si="1"/>
        <v>0</v>
      </c>
    </row>
    <row r="65" spans="1:7" ht="45" x14ac:dyDescent="0.25">
      <c r="A65" s="3" t="s">
        <v>35</v>
      </c>
      <c r="B65" s="4" t="s">
        <v>108</v>
      </c>
      <c r="C65" s="5" t="s">
        <v>18</v>
      </c>
      <c r="D65" s="6">
        <v>1</v>
      </c>
      <c r="E65" s="45"/>
      <c r="F65" s="7">
        <f t="shared" si="1"/>
        <v>0</v>
      </c>
    </row>
    <row r="66" spans="1:7" x14ac:dyDescent="0.25">
      <c r="A66" s="3" t="s">
        <v>37</v>
      </c>
      <c r="B66" s="4" t="s">
        <v>109</v>
      </c>
      <c r="C66" s="5" t="s">
        <v>39</v>
      </c>
      <c r="D66" s="6">
        <v>1</v>
      </c>
      <c r="E66" s="45"/>
      <c r="F66" s="7">
        <f t="shared" si="1"/>
        <v>0</v>
      </c>
    </row>
    <row r="67" spans="1:7" ht="30" x14ac:dyDescent="0.25">
      <c r="A67" s="3" t="s">
        <v>40</v>
      </c>
      <c r="B67" s="4" t="s">
        <v>57</v>
      </c>
      <c r="C67" s="5" t="s">
        <v>18</v>
      </c>
      <c r="D67" s="6">
        <v>1</v>
      </c>
      <c r="E67" s="45"/>
      <c r="F67" s="7">
        <f t="shared" si="1"/>
        <v>0</v>
      </c>
    </row>
    <row r="68" spans="1:7" x14ac:dyDescent="0.25">
      <c r="A68" s="3" t="s">
        <v>42</v>
      </c>
      <c r="B68" s="4" t="s">
        <v>110</v>
      </c>
      <c r="C68" s="5" t="s">
        <v>39</v>
      </c>
      <c r="D68" s="6">
        <v>1</v>
      </c>
      <c r="E68" s="45"/>
      <c r="F68" s="7">
        <f t="shared" si="1"/>
        <v>0</v>
      </c>
    </row>
    <row r="69" spans="1:7" s="8" customFormat="1" ht="105" x14ac:dyDescent="0.25">
      <c r="A69" s="3" t="s">
        <v>44</v>
      </c>
      <c r="B69" s="4" t="s">
        <v>111</v>
      </c>
      <c r="C69" s="5" t="s">
        <v>18</v>
      </c>
      <c r="D69" s="6">
        <v>1</v>
      </c>
      <c r="E69" s="45"/>
      <c r="F69" s="7">
        <f t="shared" si="1"/>
        <v>0</v>
      </c>
    </row>
    <row r="70" spans="1:7" ht="32.25" customHeight="1" x14ac:dyDescent="0.25">
      <c r="A70" s="3" t="s">
        <v>46</v>
      </c>
      <c r="B70" s="23" t="s">
        <v>112</v>
      </c>
      <c r="C70" s="24" t="s">
        <v>39</v>
      </c>
      <c r="D70" s="25">
        <v>2</v>
      </c>
      <c r="E70" s="45"/>
      <c r="F70" s="7">
        <f t="shared" si="1"/>
        <v>0</v>
      </c>
      <c r="G70" s="26"/>
    </row>
    <row r="71" spans="1:7" s="8" customFormat="1" ht="45" x14ac:dyDescent="0.25">
      <c r="A71" s="3" t="s">
        <v>48</v>
      </c>
      <c r="B71" s="4" t="s">
        <v>113</v>
      </c>
      <c r="C71" s="5" t="s">
        <v>18</v>
      </c>
      <c r="D71" s="6">
        <v>1</v>
      </c>
      <c r="E71" s="45"/>
      <c r="F71" s="7">
        <f t="shared" si="1"/>
        <v>0</v>
      </c>
    </row>
    <row r="72" spans="1:7" s="8" customFormat="1" ht="33.75" customHeight="1" x14ac:dyDescent="0.25">
      <c r="A72" s="3" t="s">
        <v>50</v>
      </c>
      <c r="B72" s="4" t="s">
        <v>114</v>
      </c>
      <c r="C72" s="10" t="s">
        <v>18</v>
      </c>
      <c r="D72" s="6">
        <v>1</v>
      </c>
      <c r="E72" s="45"/>
      <c r="F72" s="7">
        <f t="shared" si="1"/>
        <v>0</v>
      </c>
    </row>
    <row r="73" spans="1:7" s="8" customFormat="1" ht="30" x14ac:dyDescent="0.25">
      <c r="A73" s="3" t="s">
        <v>52</v>
      </c>
      <c r="B73" s="4" t="s">
        <v>115</v>
      </c>
      <c r="C73" s="5" t="s">
        <v>18</v>
      </c>
      <c r="D73" s="6">
        <v>1</v>
      </c>
      <c r="E73" s="45"/>
      <c r="F73" s="7">
        <f t="shared" si="1"/>
        <v>0</v>
      </c>
    </row>
    <row r="74" spans="1:7" s="8" customFormat="1" ht="15.6" customHeight="1" x14ac:dyDescent="0.25">
      <c r="A74" s="3" t="s">
        <v>54</v>
      </c>
      <c r="B74" s="4" t="s">
        <v>116</v>
      </c>
      <c r="C74" s="5" t="s">
        <v>18</v>
      </c>
      <c r="D74" s="6">
        <v>1</v>
      </c>
      <c r="E74" s="45"/>
      <c r="F74" s="7">
        <f t="shared" si="1"/>
        <v>0</v>
      </c>
    </row>
    <row r="75" spans="1:7" s="8" customFormat="1" ht="16.149999999999999" customHeight="1" x14ac:dyDescent="0.25">
      <c r="A75" s="3" t="s">
        <v>56</v>
      </c>
      <c r="B75" s="4" t="s">
        <v>61</v>
      </c>
      <c r="C75" s="5" t="s">
        <v>39</v>
      </c>
      <c r="D75" s="6">
        <v>1</v>
      </c>
      <c r="E75" s="45"/>
      <c r="F75" s="7">
        <f t="shared" si="1"/>
        <v>0</v>
      </c>
    </row>
    <row r="76" spans="1:7" s="8" customFormat="1" ht="17.25" customHeight="1" x14ac:dyDescent="0.25">
      <c r="A76" s="3" t="s">
        <v>58</v>
      </c>
      <c r="B76" s="4" t="s">
        <v>117</v>
      </c>
      <c r="C76" s="5" t="s">
        <v>18</v>
      </c>
      <c r="D76" s="6">
        <v>1</v>
      </c>
      <c r="E76" s="45"/>
      <c r="F76" s="7">
        <f t="shared" si="1"/>
        <v>0</v>
      </c>
    </row>
    <row r="77" spans="1:7" ht="30" x14ac:dyDescent="0.25">
      <c r="A77" s="3" t="s">
        <v>60</v>
      </c>
      <c r="B77" s="4" t="s">
        <v>118</v>
      </c>
      <c r="C77" s="5" t="s">
        <v>18</v>
      </c>
      <c r="D77" s="6">
        <v>2</v>
      </c>
      <c r="E77" s="45"/>
      <c r="F77" s="7">
        <f t="shared" si="1"/>
        <v>0</v>
      </c>
    </row>
    <row r="78" spans="1:7" ht="45" x14ac:dyDescent="0.25">
      <c r="A78" s="3" t="s">
        <v>62</v>
      </c>
      <c r="B78" s="4" t="s">
        <v>119</v>
      </c>
      <c r="C78" s="5" t="s">
        <v>79</v>
      </c>
      <c r="D78" s="6">
        <v>1</v>
      </c>
      <c r="E78" s="45"/>
      <c r="F78" s="7">
        <f t="shared" si="1"/>
        <v>0</v>
      </c>
    </row>
    <row r="79" spans="1:7" s="8" customFormat="1" ht="105" x14ac:dyDescent="0.25">
      <c r="A79" s="3" t="s">
        <v>65</v>
      </c>
      <c r="B79" s="9" t="s">
        <v>34</v>
      </c>
      <c r="C79" s="5" t="s">
        <v>24</v>
      </c>
      <c r="D79" s="6">
        <v>18</v>
      </c>
      <c r="E79" s="45"/>
      <c r="F79" s="7">
        <f t="shared" si="1"/>
        <v>0</v>
      </c>
    </row>
    <row r="80" spans="1:7" s="8" customFormat="1" ht="15" customHeight="1" x14ac:dyDescent="0.25">
      <c r="A80" s="3" t="s">
        <v>67</v>
      </c>
      <c r="B80" s="4" t="s">
        <v>36</v>
      </c>
      <c r="C80" s="10" t="s">
        <v>18</v>
      </c>
      <c r="D80" s="6">
        <v>1</v>
      </c>
      <c r="E80" s="45"/>
      <c r="F80" s="7">
        <f t="shared" si="1"/>
        <v>0</v>
      </c>
    </row>
    <row r="81" spans="1:320" s="8" customFormat="1" ht="15" customHeight="1" x14ac:dyDescent="0.25">
      <c r="A81" s="3" t="s">
        <v>69</v>
      </c>
      <c r="B81" s="4" t="s">
        <v>38</v>
      </c>
      <c r="C81" s="10" t="s">
        <v>39</v>
      </c>
      <c r="D81" s="6">
        <v>2</v>
      </c>
      <c r="E81" s="45"/>
      <c r="F81" s="7">
        <f t="shared" si="1"/>
        <v>0</v>
      </c>
    </row>
    <row r="82" spans="1:320" s="8" customFormat="1" ht="15" customHeight="1" x14ac:dyDescent="0.25">
      <c r="A82" s="3" t="s">
        <v>71</v>
      </c>
      <c r="B82" s="4" t="s">
        <v>41</v>
      </c>
      <c r="C82" s="10" t="s">
        <v>18</v>
      </c>
      <c r="D82" s="6">
        <v>5</v>
      </c>
      <c r="E82" s="45"/>
      <c r="F82" s="7">
        <f t="shared" si="1"/>
        <v>0</v>
      </c>
    </row>
    <row r="83" spans="1:320" s="8" customFormat="1" ht="59.25" customHeight="1" x14ac:dyDescent="0.25">
      <c r="A83" s="3" t="s">
        <v>73</v>
      </c>
      <c r="B83" s="9" t="s">
        <v>20</v>
      </c>
      <c r="C83" s="5" t="s">
        <v>21</v>
      </c>
      <c r="D83" s="6">
        <v>1</v>
      </c>
      <c r="E83" s="45"/>
      <c r="F83" s="7">
        <f t="shared" si="1"/>
        <v>0</v>
      </c>
    </row>
    <row r="84" spans="1:320" s="8" customFormat="1" ht="59.25" customHeight="1" x14ac:dyDescent="0.25">
      <c r="A84" s="3" t="s">
        <v>75</v>
      </c>
      <c r="B84" s="9" t="s">
        <v>23</v>
      </c>
      <c r="C84" s="5" t="s">
        <v>24</v>
      </c>
      <c r="D84" s="6">
        <v>10</v>
      </c>
      <c r="E84" s="45"/>
      <c r="F84" s="7">
        <f t="shared" si="1"/>
        <v>0</v>
      </c>
    </row>
    <row r="85" spans="1:320" s="8" customFormat="1" ht="60" customHeight="1" x14ac:dyDescent="0.25">
      <c r="A85" s="3" t="s">
        <v>77</v>
      </c>
      <c r="B85" s="9" t="s">
        <v>26</v>
      </c>
      <c r="C85" s="5" t="s">
        <v>24</v>
      </c>
      <c r="D85" s="6">
        <v>1</v>
      </c>
      <c r="E85" s="45"/>
      <c r="F85" s="7">
        <f t="shared" si="1"/>
        <v>0</v>
      </c>
    </row>
    <row r="86" spans="1:320" s="8" customFormat="1" ht="30" x14ac:dyDescent="0.25">
      <c r="A86" s="3" t="s">
        <v>80</v>
      </c>
      <c r="B86" s="9" t="s">
        <v>120</v>
      </c>
      <c r="C86" s="5" t="s">
        <v>18</v>
      </c>
      <c r="D86" s="6">
        <v>1</v>
      </c>
      <c r="E86" s="45"/>
      <c r="F86" s="7">
        <f t="shared" si="1"/>
        <v>0</v>
      </c>
    </row>
    <row r="87" spans="1:320" s="8" customFormat="1" ht="73.5" customHeight="1" x14ac:dyDescent="0.25">
      <c r="A87" s="3" t="s">
        <v>82</v>
      </c>
      <c r="B87" s="9" t="s">
        <v>121</v>
      </c>
      <c r="C87" s="5" t="s">
        <v>18</v>
      </c>
      <c r="D87" s="6">
        <v>1</v>
      </c>
      <c r="E87" s="45"/>
      <c r="F87" s="7">
        <f t="shared" si="1"/>
        <v>0</v>
      </c>
    </row>
    <row r="88" spans="1:320" ht="30" x14ac:dyDescent="0.25">
      <c r="A88" s="3" t="s">
        <v>84</v>
      </c>
      <c r="B88" s="21" t="s">
        <v>89</v>
      </c>
      <c r="C88" s="13" t="s">
        <v>18</v>
      </c>
      <c r="D88" s="13">
        <v>1</v>
      </c>
      <c r="E88" s="45"/>
      <c r="F88" s="7">
        <f t="shared" si="1"/>
        <v>0</v>
      </c>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row>
    <row r="89" spans="1:320" x14ac:dyDescent="0.25">
      <c r="A89" s="3" t="s">
        <v>86</v>
      </c>
      <c r="B89" s="4" t="s">
        <v>122</v>
      </c>
      <c r="C89" s="5" t="s">
        <v>18</v>
      </c>
      <c r="D89" s="6">
        <v>5</v>
      </c>
      <c r="E89" s="45"/>
      <c r="F89" s="7">
        <f t="shared" si="1"/>
        <v>0</v>
      </c>
    </row>
    <row r="90" spans="1:320" ht="60" x14ac:dyDescent="0.25">
      <c r="A90" s="3" t="s">
        <v>88</v>
      </c>
      <c r="B90" s="21" t="s">
        <v>123</v>
      </c>
      <c r="C90" s="13" t="s">
        <v>18</v>
      </c>
      <c r="D90" s="13">
        <v>1</v>
      </c>
      <c r="E90" s="45"/>
      <c r="F90" s="7">
        <f t="shared" si="1"/>
        <v>0</v>
      </c>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row>
    <row r="91" spans="1:320" ht="43.5" customHeight="1" x14ac:dyDescent="0.25">
      <c r="A91" s="3" t="s">
        <v>90</v>
      </c>
      <c r="B91" s="21" t="s">
        <v>124</v>
      </c>
      <c r="C91" s="13" t="s">
        <v>79</v>
      </c>
      <c r="D91" s="13">
        <v>1</v>
      </c>
      <c r="E91" s="45"/>
      <c r="F91" s="7">
        <f t="shared" si="1"/>
        <v>0</v>
      </c>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row>
    <row r="92" spans="1:320" s="27" customFormat="1" ht="44.25" customHeight="1" x14ac:dyDescent="0.25">
      <c r="A92" s="3" t="s">
        <v>92</v>
      </c>
      <c r="B92" s="4" t="s">
        <v>125</v>
      </c>
      <c r="C92" s="5" t="s">
        <v>18</v>
      </c>
      <c r="D92" s="5">
        <v>5</v>
      </c>
      <c r="E92" s="45"/>
      <c r="F92" s="7">
        <f t="shared" si="1"/>
        <v>0</v>
      </c>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c r="IW92" s="14"/>
      <c r="IX92" s="14"/>
      <c r="IY92" s="14"/>
      <c r="IZ92" s="14"/>
      <c r="JA92" s="14"/>
      <c r="JB92" s="14"/>
      <c r="JC92" s="14"/>
      <c r="JD92" s="14"/>
      <c r="JE92" s="14"/>
      <c r="JF92" s="14"/>
      <c r="JG92" s="14"/>
      <c r="JH92" s="14"/>
      <c r="JI92" s="14"/>
      <c r="JJ92" s="14"/>
      <c r="JK92" s="14"/>
      <c r="JL92" s="14"/>
      <c r="JM92" s="14"/>
      <c r="JN92" s="14"/>
      <c r="JO92" s="14"/>
      <c r="JP92" s="14"/>
      <c r="JQ92" s="14"/>
      <c r="JR92" s="14"/>
      <c r="JS92" s="14"/>
      <c r="JT92" s="14"/>
      <c r="JU92" s="14"/>
      <c r="JV92" s="14"/>
      <c r="JW92" s="14"/>
      <c r="JX92" s="14"/>
      <c r="JY92" s="14"/>
      <c r="JZ92" s="14"/>
      <c r="KA92" s="14"/>
      <c r="KB92" s="14"/>
      <c r="KC92" s="14"/>
      <c r="KD92" s="14"/>
      <c r="KE92" s="14"/>
      <c r="KF92" s="14"/>
      <c r="KG92" s="14"/>
      <c r="KH92" s="14"/>
      <c r="KI92" s="14"/>
      <c r="KJ92" s="14"/>
      <c r="KK92" s="14"/>
      <c r="KL92" s="14"/>
      <c r="KM92" s="14"/>
      <c r="KN92" s="14"/>
      <c r="KO92" s="14"/>
      <c r="KP92" s="14"/>
      <c r="KQ92" s="14"/>
      <c r="KR92" s="14"/>
      <c r="KS92" s="14"/>
      <c r="KT92" s="14"/>
      <c r="KU92" s="14"/>
      <c r="KV92" s="14"/>
      <c r="KW92" s="14"/>
      <c r="KX92" s="14"/>
      <c r="KY92" s="14"/>
      <c r="KZ92" s="14"/>
      <c r="LA92" s="14"/>
      <c r="LB92" s="14"/>
      <c r="LC92" s="14"/>
      <c r="LD92" s="14"/>
      <c r="LE92" s="14"/>
      <c r="LF92" s="14"/>
      <c r="LG92" s="14"/>
      <c r="LH92" s="14"/>
    </row>
    <row r="93" spans="1:320" s="29" customFormat="1" ht="40.5" customHeight="1" x14ac:dyDescent="0.25">
      <c r="A93" s="28" t="s">
        <v>94</v>
      </c>
      <c r="B93" s="21" t="s">
        <v>179</v>
      </c>
      <c r="C93" s="13" t="s">
        <v>79</v>
      </c>
      <c r="D93" s="13">
        <v>1</v>
      </c>
      <c r="E93" s="45"/>
      <c r="F93" s="7">
        <f t="shared" si="1"/>
        <v>0</v>
      </c>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c r="IS93" s="14"/>
      <c r="IT93" s="14"/>
      <c r="IU93" s="14"/>
      <c r="IV93" s="14"/>
      <c r="IW93" s="14"/>
      <c r="IX93" s="14"/>
      <c r="IY93" s="14"/>
      <c r="IZ93" s="14"/>
      <c r="JA93" s="14"/>
      <c r="JB93" s="14"/>
      <c r="JC93" s="14"/>
      <c r="JD93" s="14"/>
      <c r="JE93" s="14"/>
      <c r="JF93" s="14"/>
      <c r="JG93" s="14"/>
      <c r="JH93" s="14"/>
      <c r="JI93" s="14"/>
      <c r="JJ93" s="14"/>
      <c r="JK93" s="14"/>
      <c r="JL93" s="14"/>
      <c r="JM93" s="14"/>
      <c r="JN93" s="14"/>
      <c r="JO93" s="14"/>
      <c r="JP93" s="14"/>
      <c r="JQ93" s="14"/>
      <c r="JR93" s="14"/>
      <c r="JS93" s="14"/>
      <c r="JT93" s="14"/>
      <c r="JU93" s="14"/>
      <c r="JV93" s="14"/>
      <c r="JW93" s="14"/>
      <c r="JX93" s="14"/>
      <c r="JY93" s="14"/>
      <c r="JZ93" s="14"/>
      <c r="KA93" s="14"/>
      <c r="KB93" s="14"/>
      <c r="KC93" s="14"/>
      <c r="KD93" s="14"/>
      <c r="KE93" s="14"/>
      <c r="KF93" s="14"/>
      <c r="KG93" s="14"/>
      <c r="KH93" s="14"/>
      <c r="KI93" s="14"/>
      <c r="KJ93" s="14"/>
      <c r="KK93" s="14"/>
      <c r="KL93" s="14"/>
      <c r="KM93" s="14"/>
      <c r="KN93" s="14"/>
      <c r="KO93" s="14"/>
      <c r="KP93" s="14"/>
      <c r="KQ93" s="14"/>
      <c r="KR93" s="14"/>
      <c r="KS93" s="14"/>
      <c r="KT93" s="14"/>
      <c r="KU93" s="14"/>
      <c r="KV93" s="14"/>
      <c r="KW93" s="14"/>
      <c r="KX93" s="14"/>
      <c r="KY93" s="14"/>
      <c r="KZ93" s="14"/>
      <c r="LA93" s="14"/>
      <c r="LB93" s="14"/>
      <c r="LC93" s="14"/>
      <c r="LD93" s="14"/>
      <c r="LE93" s="14"/>
      <c r="LF93" s="14"/>
      <c r="LG93" s="14"/>
      <c r="LH93" s="14"/>
    </row>
    <row r="94" spans="1:320" s="29" customFormat="1" ht="79.5" customHeight="1" x14ac:dyDescent="0.25">
      <c r="A94" s="28" t="s">
        <v>126</v>
      </c>
      <c r="B94" s="4" t="s">
        <v>127</v>
      </c>
      <c r="C94" s="5" t="s">
        <v>79</v>
      </c>
      <c r="D94" s="5">
        <v>1</v>
      </c>
      <c r="E94" s="45"/>
      <c r="F94" s="7">
        <f t="shared" si="1"/>
        <v>0</v>
      </c>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c r="IS94" s="14"/>
      <c r="IT94" s="14"/>
      <c r="IU94" s="14"/>
      <c r="IV94" s="14"/>
      <c r="IW94" s="14"/>
      <c r="IX94" s="14"/>
      <c r="IY94" s="14"/>
      <c r="IZ94" s="14"/>
      <c r="JA94" s="14"/>
      <c r="JB94" s="14"/>
      <c r="JC94" s="14"/>
      <c r="JD94" s="14"/>
      <c r="JE94" s="14"/>
      <c r="JF94" s="14"/>
      <c r="JG94" s="14"/>
      <c r="JH94" s="14"/>
      <c r="JI94" s="14"/>
      <c r="JJ94" s="14"/>
      <c r="JK94" s="14"/>
      <c r="JL94" s="14"/>
      <c r="JM94" s="14"/>
      <c r="JN94" s="14"/>
      <c r="JO94" s="14"/>
      <c r="JP94" s="14"/>
      <c r="JQ94" s="14"/>
      <c r="JR94" s="14"/>
      <c r="JS94" s="14"/>
      <c r="JT94" s="14"/>
      <c r="JU94" s="14"/>
      <c r="JV94" s="14"/>
      <c r="JW94" s="14"/>
      <c r="JX94" s="14"/>
      <c r="JY94" s="14"/>
      <c r="JZ94" s="14"/>
      <c r="KA94" s="14"/>
      <c r="KB94" s="14"/>
      <c r="KC94" s="14"/>
      <c r="KD94" s="14"/>
      <c r="KE94" s="14"/>
      <c r="KF94" s="14"/>
      <c r="KG94" s="14"/>
      <c r="KH94" s="14"/>
      <c r="KI94" s="14"/>
      <c r="KJ94" s="14"/>
      <c r="KK94" s="14"/>
      <c r="KL94" s="14"/>
      <c r="KM94" s="14"/>
      <c r="KN94" s="14"/>
      <c r="KO94" s="14"/>
      <c r="KP94" s="14"/>
      <c r="KQ94" s="14"/>
      <c r="KR94" s="14"/>
      <c r="KS94" s="14"/>
      <c r="KT94" s="14"/>
      <c r="KU94" s="14"/>
      <c r="KV94" s="14"/>
      <c r="KW94" s="14"/>
      <c r="KX94" s="14"/>
      <c r="KY94" s="14"/>
      <c r="KZ94" s="14"/>
      <c r="LA94" s="14"/>
      <c r="LB94" s="14"/>
      <c r="LC94" s="14"/>
      <c r="LD94" s="14"/>
      <c r="LE94" s="14"/>
      <c r="LF94" s="14"/>
      <c r="LG94" s="14"/>
      <c r="LH94" s="14"/>
    </row>
    <row r="95" spans="1:320" ht="37.5" customHeight="1" x14ac:dyDescent="0.25">
      <c r="A95" s="30" t="s">
        <v>128</v>
      </c>
      <c r="B95" s="23" t="s">
        <v>129</v>
      </c>
      <c r="C95" s="24" t="s">
        <v>18</v>
      </c>
      <c r="D95" s="25">
        <v>1</v>
      </c>
      <c r="E95" s="45"/>
      <c r="F95" s="7">
        <f t="shared" si="1"/>
        <v>0</v>
      </c>
      <c r="G95" s="14"/>
    </row>
    <row r="96" spans="1:320" ht="45" customHeight="1" x14ac:dyDescent="0.25">
      <c r="A96" s="3" t="s">
        <v>130</v>
      </c>
      <c r="B96" s="23" t="s">
        <v>131</v>
      </c>
      <c r="C96" s="5" t="s">
        <v>18</v>
      </c>
      <c r="D96" s="6">
        <v>1</v>
      </c>
      <c r="E96" s="45"/>
      <c r="F96" s="7">
        <f t="shared" si="1"/>
        <v>0</v>
      </c>
      <c r="G96" s="14"/>
    </row>
    <row r="97" spans="1:38" ht="45" customHeight="1" x14ac:dyDescent="0.25">
      <c r="A97" s="3" t="s">
        <v>132</v>
      </c>
      <c r="B97" s="23" t="s">
        <v>133</v>
      </c>
      <c r="C97" s="5" t="s">
        <v>18</v>
      </c>
      <c r="D97" s="6">
        <v>1</v>
      </c>
      <c r="E97" s="45"/>
      <c r="F97" s="7">
        <f t="shared" si="1"/>
        <v>0</v>
      </c>
      <c r="G97" s="14"/>
    </row>
    <row r="98" spans="1:38" ht="135.75" customHeight="1" x14ac:dyDescent="0.25">
      <c r="A98" s="3" t="s">
        <v>134</v>
      </c>
      <c r="B98" s="12" t="s">
        <v>186</v>
      </c>
      <c r="C98" s="13" t="s">
        <v>18</v>
      </c>
      <c r="D98" s="13">
        <v>1</v>
      </c>
      <c r="E98" s="45"/>
      <c r="F98" s="7">
        <f t="shared" si="1"/>
        <v>0</v>
      </c>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row>
    <row r="99" spans="1:38" s="8" customFormat="1" ht="60.75" customHeight="1" x14ac:dyDescent="0.25">
      <c r="A99" s="3" t="s">
        <v>135</v>
      </c>
      <c r="B99" s="4" t="s">
        <v>136</v>
      </c>
      <c r="C99" s="5" t="s">
        <v>64</v>
      </c>
      <c r="D99" s="6">
        <v>8</v>
      </c>
      <c r="E99" s="45"/>
      <c r="F99" s="7">
        <f t="shared" si="1"/>
        <v>0</v>
      </c>
    </row>
    <row r="100" spans="1:38" s="8" customFormat="1" ht="30" x14ac:dyDescent="0.25">
      <c r="A100" s="3" t="s">
        <v>137</v>
      </c>
      <c r="B100" s="4" t="s">
        <v>138</v>
      </c>
      <c r="C100" s="5" t="s">
        <v>24</v>
      </c>
      <c r="D100" s="6">
        <v>8</v>
      </c>
      <c r="E100" s="45"/>
      <c r="F100" s="7">
        <f t="shared" si="1"/>
        <v>0</v>
      </c>
    </row>
    <row r="101" spans="1:38" s="8" customFormat="1" ht="30" x14ac:dyDescent="0.25">
      <c r="A101" s="3" t="s">
        <v>139</v>
      </c>
      <c r="B101" s="4" t="s">
        <v>140</v>
      </c>
      <c r="C101" s="5" t="s">
        <v>24</v>
      </c>
      <c r="D101" s="6">
        <v>5</v>
      </c>
      <c r="E101" s="45"/>
      <c r="F101" s="7">
        <f t="shared" si="1"/>
        <v>0</v>
      </c>
    </row>
    <row r="102" spans="1:38" s="8" customFormat="1" ht="45" x14ac:dyDescent="0.25">
      <c r="A102" s="3" t="s">
        <v>141</v>
      </c>
      <c r="B102" s="4" t="s">
        <v>142</v>
      </c>
      <c r="C102" s="5" t="s">
        <v>18</v>
      </c>
      <c r="D102" s="6">
        <v>3</v>
      </c>
      <c r="E102" s="45"/>
      <c r="F102" s="7">
        <f t="shared" si="1"/>
        <v>0</v>
      </c>
    </row>
    <row r="103" spans="1:38" ht="197.25" customHeight="1" x14ac:dyDescent="0.25">
      <c r="A103" s="3" t="s">
        <v>143</v>
      </c>
      <c r="B103" s="12" t="s">
        <v>144</v>
      </c>
      <c r="C103" s="13" t="s">
        <v>18</v>
      </c>
      <c r="D103" s="13">
        <v>1</v>
      </c>
      <c r="E103" s="45"/>
      <c r="F103" s="7">
        <f t="shared" si="1"/>
        <v>0</v>
      </c>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row>
    <row r="104" spans="1:38" ht="183" customHeight="1" x14ac:dyDescent="0.25">
      <c r="A104" s="3" t="s">
        <v>145</v>
      </c>
      <c r="B104" s="12" t="s">
        <v>146</v>
      </c>
      <c r="C104" s="13" t="s">
        <v>18</v>
      </c>
      <c r="D104" s="13">
        <v>1</v>
      </c>
      <c r="E104" s="45"/>
      <c r="F104" s="7">
        <f t="shared" si="1"/>
        <v>0</v>
      </c>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row>
    <row r="105" spans="1:38" ht="76.5" customHeight="1" x14ac:dyDescent="0.25">
      <c r="A105" s="3" t="s">
        <v>147</v>
      </c>
      <c r="B105" s="12" t="s">
        <v>148</v>
      </c>
      <c r="C105" s="5" t="s">
        <v>64</v>
      </c>
      <c r="D105" s="5">
        <v>1.2</v>
      </c>
      <c r="E105" s="45"/>
      <c r="F105" s="7">
        <f t="shared" si="1"/>
        <v>0</v>
      </c>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row>
    <row r="106" spans="1:38" s="17" customFormat="1" ht="90" x14ac:dyDescent="0.25">
      <c r="A106" s="3" t="s">
        <v>149</v>
      </c>
      <c r="B106" s="15" t="s">
        <v>150</v>
      </c>
      <c r="C106" s="16" t="s">
        <v>24</v>
      </c>
      <c r="D106" s="6">
        <v>20</v>
      </c>
      <c r="E106" s="45"/>
      <c r="F106" s="7">
        <f t="shared" si="1"/>
        <v>0</v>
      </c>
    </row>
    <row r="107" spans="1:38" ht="51" customHeight="1" x14ac:dyDescent="0.25">
      <c r="A107" s="3" t="s">
        <v>151</v>
      </c>
      <c r="B107" s="15" t="s">
        <v>95</v>
      </c>
      <c r="C107" s="16" t="s">
        <v>79</v>
      </c>
      <c r="D107" s="6">
        <v>1</v>
      </c>
      <c r="E107" s="45"/>
      <c r="F107" s="7">
        <f t="shared" si="1"/>
        <v>0</v>
      </c>
    </row>
    <row r="108" spans="1:38" s="17" customFormat="1" ht="15.6" customHeight="1" x14ac:dyDescent="0.25">
      <c r="A108" s="31"/>
      <c r="B108" s="32"/>
      <c r="C108" t="s">
        <v>96</v>
      </c>
      <c r="D108"/>
      <c r="E108" s="33"/>
      <c r="F108" s="44">
        <f>SUM(F57:F107)</f>
        <v>0</v>
      </c>
    </row>
    <row r="109" spans="1:38" s="17" customFormat="1" ht="15.6" customHeight="1" x14ac:dyDescent="0.25">
      <c r="A109" s="31"/>
      <c r="B109" s="32"/>
      <c r="C109"/>
      <c r="D109"/>
      <c r="E109" s="33"/>
      <c r="F109" s="34"/>
    </row>
    <row r="110" spans="1:38" s="17" customFormat="1" ht="15.6" customHeight="1" x14ac:dyDescent="0.25">
      <c r="A110" s="31"/>
      <c r="B110" s="32"/>
      <c r="C110"/>
      <c r="D110"/>
      <c r="E110" s="33"/>
      <c r="F110" s="34"/>
    </row>
    <row r="111" spans="1:38" s="17" customFormat="1" ht="15.6" customHeight="1" x14ac:dyDescent="0.25">
      <c r="A111" s="31"/>
      <c r="B111" s="32"/>
      <c r="C111"/>
      <c r="D111"/>
      <c r="E111" s="33"/>
      <c r="F111" s="34"/>
    </row>
    <row r="112" spans="1:38" s="17" customFormat="1" ht="15.6" customHeight="1" x14ac:dyDescent="0.25">
      <c r="A112" s="31"/>
      <c r="B112" s="32"/>
      <c r="C112"/>
      <c r="D112"/>
      <c r="E112" s="33"/>
      <c r="F112" s="34"/>
    </row>
    <row r="113" spans="1:11" s="17" customFormat="1" ht="15.6" customHeight="1" x14ac:dyDescent="0.25">
      <c r="A113" s="31"/>
      <c r="B113" s="32"/>
      <c r="C113"/>
      <c r="D113"/>
      <c r="E113" s="33"/>
      <c r="F113" s="34"/>
    </row>
    <row r="114" spans="1:11" s="17" customFormat="1" ht="15.6" customHeight="1" x14ac:dyDescent="0.25">
      <c r="A114" s="31"/>
      <c r="B114" s="32"/>
      <c r="C114"/>
      <c r="D114"/>
      <c r="E114" s="33"/>
      <c r="F114" s="34"/>
    </row>
    <row r="115" spans="1:11" s="17" customFormat="1" ht="15.6" customHeight="1" x14ac:dyDescent="0.25">
      <c r="A115" s="31"/>
      <c r="B115" s="32"/>
      <c r="C115"/>
      <c r="D115"/>
      <c r="E115" s="33"/>
      <c r="F115" s="34"/>
    </row>
    <row r="116" spans="1:11" x14ac:dyDescent="0.25">
      <c r="A116" s="1" t="s">
        <v>184</v>
      </c>
      <c r="B116" s="2" t="s">
        <v>5</v>
      </c>
    </row>
    <row r="117" spans="1:11" x14ac:dyDescent="0.25">
      <c r="C117" t="s">
        <v>12</v>
      </c>
      <c r="D117" t="s">
        <v>13</v>
      </c>
      <c r="E117" t="s">
        <v>14</v>
      </c>
      <c r="F117" t="s">
        <v>15</v>
      </c>
    </row>
    <row r="118" spans="1:11" ht="72.75" customHeight="1" x14ac:dyDescent="0.25">
      <c r="A118" s="3" t="s">
        <v>16</v>
      </c>
      <c r="B118" s="4" t="s">
        <v>153</v>
      </c>
      <c r="C118" s="5" t="s">
        <v>79</v>
      </c>
      <c r="D118" s="6">
        <v>1</v>
      </c>
      <c r="E118" s="45"/>
      <c r="F118" s="7">
        <f>D118*E118</f>
        <v>0</v>
      </c>
      <c r="K118" t="s">
        <v>99</v>
      </c>
    </row>
    <row r="119" spans="1:11" s="8" customFormat="1" ht="28.15" customHeight="1" x14ac:dyDescent="0.25">
      <c r="A119" s="3" t="s">
        <v>19</v>
      </c>
      <c r="B119" s="4" t="s">
        <v>154</v>
      </c>
      <c r="C119" s="5" t="s">
        <v>64</v>
      </c>
      <c r="D119" s="6">
        <v>13</v>
      </c>
      <c r="E119" s="45"/>
      <c r="F119" s="7">
        <f t="shared" ref="F119:F137" si="2">D119*E119</f>
        <v>0</v>
      </c>
    </row>
    <row r="120" spans="1:11" s="8" customFormat="1" ht="42.75" customHeight="1" x14ac:dyDescent="0.25">
      <c r="A120" s="3" t="s">
        <v>22</v>
      </c>
      <c r="B120" s="4" t="s">
        <v>155</v>
      </c>
      <c r="C120" s="5" t="s">
        <v>64</v>
      </c>
      <c r="D120" s="6">
        <v>4</v>
      </c>
      <c r="E120" s="45"/>
      <c r="F120" s="7">
        <f t="shared" si="2"/>
        <v>0</v>
      </c>
    </row>
    <row r="121" spans="1:11" s="8" customFormat="1" ht="92.25" customHeight="1" x14ac:dyDescent="0.25">
      <c r="A121" s="3" t="s">
        <v>25</v>
      </c>
      <c r="B121" s="4" t="s">
        <v>156</v>
      </c>
      <c r="C121" s="5" t="s">
        <v>64</v>
      </c>
      <c r="D121" s="6">
        <v>21</v>
      </c>
      <c r="E121" s="45"/>
      <c r="F121" s="7">
        <f t="shared" si="2"/>
        <v>0</v>
      </c>
    </row>
    <row r="122" spans="1:11" s="8" customFormat="1" ht="75.75" customHeight="1" x14ac:dyDescent="0.25">
      <c r="A122" s="3" t="s">
        <v>27</v>
      </c>
      <c r="B122" s="4" t="s">
        <v>157</v>
      </c>
      <c r="C122" s="5" t="s">
        <v>64</v>
      </c>
      <c r="D122" s="6">
        <v>4</v>
      </c>
      <c r="E122" s="45"/>
      <c r="F122" s="7">
        <f t="shared" si="2"/>
        <v>0</v>
      </c>
    </row>
    <row r="123" spans="1:11" s="8" customFormat="1" ht="90" x14ac:dyDescent="0.25">
      <c r="A123" s="3" t="s">
        <v>29</v>
      </c>
      <c r="B123" s="4" t="s">
        <v>158</v>
      </c>
      <c r="C123" s="5" t="s">
        <v>64</v>
      </c>
      <c r="D123" s="6">
        <v>17</v>
      </c>
      <c r="E123" s="45"/>
      <c r="F123" s="7">
        <f t="shared" si="2"/>
        <v>0</v>
      </c>
    </row>
    <row r="124" spans="1:11" s="8" customFormat="1" ht="45" x14ac:dyDescent="0.25">
      <c r="A124" s="3" t="s">
        <v>31</v>
      </c>
      <c r="B124" s="4" t="s">
        <v>159</v>
      </c>
      <c r="C124" s="5" t="s">
        <v>18</v>
      </c>
      <c r="D124" s="6">
        <v>1</v>
      </c>
      <c r="E124" s="45"/>
      <c r="F124" s="7">
        <f t="shared" si="2"/>
        <v>0</v>
      </c>
    </row>
    <row r="125" spans="1:11" s="8" customFormat="1" ht="109.5" customHeight="1" x14ac:dyDescent="0.25">
      <c r="A125" s="3" t="s">
        <v>33</v>
      </c>
      <c r="B125" s="4" t="s">
        <v>111</v>
      </c>
      <c r="C125" s="5" t="s">
        <v>18</v>
      </c>
      <c r="D125" s="6">
        <v>1</v>
      </c>
      <c r="E125" s="45"/>
      <c r="F125" s="7">
        <f t="shared" si="2"/>
        <v>0</v>
      </c>
    </row>
    <row r="126" spans="1:11" s="8" customFormat="1" ht="75" x14ac:dyDescent="0.25">
      <c r="A126" s="3" t="s">
        <v>35</v>
      </c>
      <c r="B126" s="4" t="s">
        <v>160</v>
      </c>
      <c r="C126" s="5" t="s">
        <v>18</v>
      </c>
      <c r="D126" s="6">
        <v>1</v>
      </c>
      <c r="E126" s="45"/>
      <c r="F126" s="7">
        <f t="shared" si="2"/>
        <v>0</v>
      </c>
    </row>
    <row r="127" spans="1:11" s="8" customFormat="1" ht="15" customHeight="1" x14ac:dyDescent="0.25">
      <c r="A127" s="3" t="s">
        <v>37</v>
      </c>
      <c r="B127" s="4" t="s">
        <v>107</v>
      </c>
      <c r="C127" s="10" t="s">
        <v>18</v>
      </c>
      <c r="D127" s="6">
        <v>1</v>
      </c>
      <c r="E127" s="45"/>
      <c r="F127" s="7">
        <f t="shared" si="2"/>
        <v>0</v>
      </c>
    </row>
    <row r="128" spans="1:11" s="8" customFormat="1" ht="45" x14ac:dyDescent="0.25">
      <c r="A128" s="3" t="s">
        <v>40</v>
      </c>
      <c r="B128" s="4" t="s">
        <v>161</v>
      </c>
      <c r="C128" s="5" t="s">
        <v>18</v>
      </c>
      <c r="D128" s="6">
        <v>1</v>
      </c>
      <c r="E128" s="45"/>
      <c r="F128" s="7">
        <f t="shared" si="2"/>
        <v>0</v>
      </c>
    </row>
    <row r="129" spans="1:320" s="8" customFormat="1" ht="17.45" customHeight="1" x14ac:dyDescent="0.25">
      <c r="A129" s="3" t="s">
        <v>42</v>
      </c>
      <c r="B129" s="4" t="s">
        <v>109</v>
      </c>
      <c r="C129" s="5" t="s">
        <v>39</v>
      </c>
      <c r="D129" s="6">
        <v>1</v>
      </c>
      <c r="E129" s="45"/>
      <c r="F129" s="7">
        <f t="shared" si="2"/>
        <v>0</v>
      </c>
    </row>
    <row r="130" spans="1:320" s="8" customFormat="1" ht="27.6" customHeight="1" x14ac:dyDescent="0.25">
      <c r="A130" s="3" t="s">
        <v>44</v>
      </c>
      <c r="B130" s="4" t="s">
        <v>57</v>
      </c>
      <c r="C130" s="5" t="s">
        <v>18</v>
      </c>
      <c r="D130" s="6">
        <v>1</v>
      </c>
      <c r="E130" s="45"/>
      <c r="F130" s="7">
        <f t="shared" si="2"/>
        <v>0</v>
      </c>
    </row>
    <row r="131" spans="1:320" s="8" customFormat="1" ht="18.75" customHeight="1" x14ac:dyDescent="0.25">
      <c r="A131" s="3" t="s">
        <v>46</v>
      </c>
      <c r="B131" s="4" t="s">
        <v>162</v>
      </c>
      <c r="C131" s="5" t="s">
        <v>39</v>
      </c>
      <c r="D131" s="6">
        <v>1</v>
      </c>
      <c r="E131" s="45"/>
      <c r="F131" s="7">
        <f t="shared" si="2"/>
        <v>0</v>
      </c>
    </row>
    <row r="132" spans="1:320" s="27" customFormat="1" ht="44.25" customHeight="1" x14ac:dyDescent="0.25">
      <c r="A132" s="3" t="s">
        <v>50</v>
      </c>
      <c r="B132" s="4" t="s">
        <v>125</v>
      </c>
      <c r="C132" s="5" t="s">
        <v>18</v>
      </c>
      <c r="D132" s="5">
        <v>1</v>
      </c>
      <c r="E132" s="45"/>
      <c r="F132" s="7">
        <f t="shared" si="2"/>
        <v>0</v>
      </c>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c r="IQ132" s="14"/>
      <c r="IR132" s="14"/>
      <c r="IS132" s="14"/>
      <c r="IT132" s="14"/>
      <c r="IU132" s="14"/>
      <c r="IV132" s="14"/>
      <c r="IW132" s="14"/>
      <c r="IX132" s="14"/>
      <c r="IY132" s="14"/>
      <c r="IZ132" s="14"/>
      <c r="JA132" s="14"/>
      <c r="JB132" s="14"/>
      <c r="JC132" s="14"/>
      <c r="JD132" s="14"/>
      <c r="JE132" s="14"/>
      <c r="JF132" s="14"/>
      <c r="JG132" s="14"/>
      <c r="JH132" s="14"/>
      <c r="JI132" s="14"/>
      <c r="JJ132" s="14"/>
      <c r="JK132" s="14"/>
      <c r="JL132" s="14"/>
      <c r="JM132" s="14"/>
      <c r="JN132" s="14"/>
      <c r="JO132" s="14"/>
      <c r="JP132" s="14"/>
      <c r="JQ132" s="14"/>
      <c r="JR132" s="14"/>
      <c r="JS132" s="14"/>
      <c r="JT132" s="14"/>
      <c r="JU132" s="14"/>
      <c r="JV132" s="14"/>
      <c r="JW132" s="14"/>
      <c r="JX132" s="14"/>
      <c r="JY132" s="14"/>
      <c r="JZ132" s="14"/>
      <c r="KA132" s="14"/>
      <c r="KB132" s="14"/>
      <c r="KC132" s="14"/>
      <c r="KD132" s="14"/>
      <c r="KE132" s="14"/>
      <c r="KF132" s="14"/>
      <c r="KG132" s="14"/>
      <c r="KH132" s="14"/>
      <c r="KI132" s="14"/>
      <c r="KJ132" s="14"/>
      <c r="KK132" s="14"/>
      <c r="KL132" s="14"/>
      <c r="KM132" s="14"/>
      <c r="KN132" s="14"/>
      <c r="KO132" s="14"/>
      <c r="KP132" s="14"/>
      <c r="KQ132" s="14"/>
      <c r="KR132" s="14"/>
      <c r="KS132" s="14"/>
      <c r="KT132" s="14"/>
      <c r="KU132" s="14"/>
      <c r="KV132" s="14"/>
      <c r="KW132" s="14"/>
      <c r="KX132" s="14"/>
      <c r="KY132" s="14"/>
      <c r="KZ132" s="14"/>
      <c r="LA132" s="14"/>
      <c r="LB132" s="14"/>
      <c r="LC132" s="14"/>
      <c r="LD132" s="14"/>
      <c r="LE132" s="14"/>
      <c r="LF132" s="14"/>
      <c r="LG132" s="14"/>
      <c r="LH132" s="14"/>
    </row>
    <row r="133" spans="1:320" s="27" customFormat="1" ht="77.25" customHeight="1" x14ac:dyDescent="0.25">
      <c r="A133" s="3" t="s">
        <v>52</v>
      </c>
      <c r="B133" s="21" t="s">
        <v>187</v>
      </c>
      <c r="C133" s="5" t="s">
        <v>79</v>
      </c>
      <c r="D133" s="5">
        <v>1</v>
      </c>
      <c r="E133" s="45"/>
      <c r="F133" s="7">
        <f t="shared" si="2"/>
        <v>0</v>
      </c>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c r="IQ133" s="14"/>
      <c r="IR133" s="14"/>
      <c r="IS133" s="14"/>
      <c r="IT133" s="14"/>
      <c r="IU133" s="14"/>
      <c r="IV133" s="14"/>
      <c r="IW133" s="14"/>
      <c r="IX133" s="14"/>
      <c r="IY133" s="14"/>
      <c r="IZ133" s="14"/>
      <c r="JA133" s="14"/>
      <c r="JB133" s="14"/>
      <c r="JC133" s="14"/>
      <c r="JD133" s="14"/>
      <c r="JE133" s="14"/>
      <c r="JF133" s="14"/>
      <c r="JG133" s="14"/>
      <c r="JH133" s="14"/>
      <c r="JI133" s="14"/>
      <c r="JJ133" s="14"/>
      <c r="JK133" s="14"/>
      <c r="JL133" s="14"/>
      <c r="JM133" s="14"/>
      <c r="JN133" s="14"/>
      <c r="JO133" s="14"/>
      <c r="JP133" s="14"/>
      <c r="JQ133" s="14"/>
      <c r="JR133" s="14"/>
      <c r="JS133" s="14"/>
      <c r="JT133" s="14"/>
      <c r="JU133" s="14"/>
      <c r="JV133" s="14"/>
      <c r="JW133" s="14"/>
      <c r="JX133" s="14"/>
      <c r="JY133" s="14"/>
      <c r="JZ133" s="14"/>
      <c r="KA133" s="14"/>
      <c r="KB133" s="14"/>
      <c r="KC133" s="14"/>
      <c r="KD133" s="14"/>
      <c r="KE133" s="14"/>
      <c r="KF133" s="14"/>
      <c r="KG133" s="14"/>
      <c r="KH133" s="14"/>
      <c r="KI133" s="14"/>
      <c r="KJ133" s="14"/>
      <c r="KK133" s="14"/>
      <c r="KL133" s="14"/>
      <c r="KM133" s="14"/>
      <c r="KN133" s="14"/>
      <c r="KO133" s="14"/>
      <c r="KP133" s="14"/>
      <c r="KQ133" s="14"/>
      <c r="KR133" s="14"/>
      <c r="KS133" s="14"/>
      <c r="KT133" s="14"/>
      <c r="KU133" s="14"/>
      <c r="KV133" s="14"/>
      <c r="KW133" s="14"/>
      <c r="KX133" s="14"/>
      <c r="KY133" s="14"/>
      <c r="KZ133" s="14"/>
      <c r="LA133" s="14"/>
      <c r="LB133" s="14"/>
      <c r="LC133" s="14"/>
      <c r="LD133" s="14"/>
      <c r="LE133" s="14"/>
      <c r="LF133" s="14"/>
      <c r="LG133" s="14"/>
      <c r="LH133" s="14"/>
    </row>
    <row r="134" spans="1:320" s="8" customFormat="1" ht="27" customHeight="1" x14ac:dyDescent="0.25">
      <c r="A134" s="3" t="s">
        <v>54</v>
      </c>
      <c r="B134" s="4" t="s">
        <v>83</v>
      </c>
      <c r="C134" s="5" t="s">
        <v>18</v>
      </c>
      <c r="D134" s="6">
        <v>3</v>
      </c>
      <c r="E134" s="45"/>
      <c r="F134" s="7">
        <f t="shared" si="2"/>
        <v>0</v>
      </c>
    </row>
    <row r="135" spans="1:320" s="8" customFormat="1" ht="31.5" customHeight="1" x14ac:dyDescent="0.25">
      <c r="A135" s="3" t="s">
        <v>56</v>
      </c>
      <c r="B135" s="4" t="s">
        <v>182</v>
      </c>
      <c r="C135" s="5" t="s">
        <v>64</v>
      </c>
      <c r="D135" s="6">
        <v>4</v>
      </c>
      <c r="E135" s="46"/>
      <c r="F135" s="7">
        <f t="shared" si="2"/>
        <v>0</v>
      </c>
    </row>
    <row r="136" spans="1:320" s="8" customFormat="1" ht="46.5" customHeight="1" x14ac:dyDescent="0.25">
      <c r="A136" s="3" t="s">
        <v>58</v>
      </c>
      <c r="B136" s="4" t="s">
        <v>183</v>
      </c>
      <c r="C136" s="5" t="s">
        <v>64</v>
      </c>
      <c r="D136" s="6">
        <v>4</v>
      </c>
      <c r="E136" s="46"/>
      <c r="F136" s="7">
        <f t="shared" si="2"/>
        <v>0</v>
      </c>
    </row>
    <row r="137" spans="1:320" s="17" customFormat="1" ht="60" x14ac:dyDescent="0.25">
      <c r="A137" s="3" t="s">
        <v>60</v>
      </c>
      <c r="B137" s="15" t="s">
        <v>181</v>
      </c>
      <c r="C137" s="16" t="s">
        <v>79</v>
      </c>
      <c r="D137" s="6">
        <v>1</v>
      </c>
      <c r="E137" s="45"/>
      <c r="F137" s="7">
        <f t="shared" si="2"/>
        <v>0</v>
      </c>
      <c r="O137" s="14"/>
    </row>
    <row r="138" spans="1:320" x14ac:dyDescent="0.25">
      <c r="C138" s="41" t="s">
        <v>96</v>
      </c>
      <c r="D138" s="22"/>
      <c r="F138" s="7">
        <f>SUM(F118:F137)</f>
        <v>0</v>
      </c>
      <c r="O138" s="14"/>
    </row>
    <row r="139" spans="1:320" x14ac:dyDescent="0.25">
      <c r="C139" s="41"/>
      <c r="D139" s="22"/>
      <c r="O139" s="14"/>
    </row>
    <row r="140" spans="1:320" x14ac:dyDescent="0.25">
      <c r="A140" s="1" t="s">
        <v>152</v>
      </c>
      <c r="B140" s="2" t="s">
        <v>6</v>
      </c>
    </row>
    <row r="141" spans="1:320" x14ac:dyDescent="0.25">
      <c r="C141" t="s">
        <v>12</v>
      </c>
      <c r="D141" t="s">
        <v>13</v>
      </c>
      <c r="E141" t="s">
        <v>14</v>
      </c>
      <c r="F141" t="s">
        <v>15</v>
      </c>
    </row>
    <row r="142" spans="1:320" s="8" customFormat="1" ht="28.15" customHeight="1" x14ac:dyDescent="0.25">
      <c r="A142" s="3" t="s">
        <v>16</v>
      </c>
      <c r="B142" s="4" t="s">
        <v>163</v>
      </c>
      <c r="C142" s="5" t="s">
        <v>64</v>
      </c>
      <c r="D142" s="6">
        <v>11</v>
      </c>
      <c r="E142" s="43"/>
      <c r="F142" s="7">
        <f>D142*E142</f>
        <v>0</v>
      </c>
    </row>
    <row r="143" spans="1:320" s="8" customFormat="1" ht="75.599999999999994" customHeight="1" x14ac:dyDescent="0.25">
      <c r="A143" s="3" t="s">
        <v>19</v>
      </c>
      <c r="B143" s="4" t="s">
        <v>164</v>
      </c>
      <c r="C143" s="5" t="s">
        <v>64</v>
      </c>
      <c r="D143" s="6">
        <v>11</v>
      </c>
      <c r="E143" s="43"/>
      <c r="F143" s="7">
        <f t="shared" ref="F143:F152" si="3">D143*E143</f>
        <v>0</v>
      </c>
    </row>
    <row r="144" spans="1:320" s="8" customFormat="1" ht="75.75" customHeight="1" x14ac:dyDescent="0.25">
      <c r="A144" s="3" t="s">
        <v>22</v>
      </c>
      <c r="B144" s="4" t="s">
        <v>165</v>
      </c>
      <c r="C144" s="5" t="s">
        <v>64</v>
      </c>
      <c r="D144" s="6">
        <v>5.5</v>
      </c>
      <c r="E144" s="43"/>
      <c r="F144" s="7">
        <f t="shared" si="3"/>
        <v>0</v>
      </c>
    </row>
    <row r="145" spans="1:15" s="8" customFormat="1" ht="72.599999999999994" customHeight="1" x14ac:dyDescent="0.25">
      <c r="A145" s="3" t="s">
        <v>25</v>
      </c>
      <c r="B145" s="4" t="s">
        <v>158</v>
      </c>
      <c r="C145" s="5" t="s">
        <v>64</v>
      </c>
      <c r="D145" s="6">
        <v>5.5</v>
      </c>
      <c r="E145" s="43"/>
      <c r="F145" s="7">
        <f t="shared" si="3"/>
        <v>0</v>
      </c>
    </row>
    <row r="146" spans="1:15" s="8" customFormat="1" ht="72.599999999999994" customHeight="1" x14ac:dyDescent="0.25">
      <c r="A146" s="3" t="s">
        <v>27</v>
      </c>
      <c r="B146" s="4" t="s">
        <v>166</v>
      </c>
      <c r="C146" s="5" t="s">
        <v>64</v>
      </c>
      <c r="D146" s="6">
        <v>2.5</v>
      </c>
      <c r="E146" s="43"/>
      <c r="F146" s="7">
        <f t="shared" si="3"/>
        <v>0</v>
      </c>
    </row>
    <row r="147" spans="1:15" s="8" customFormat="1" ht="36" customHeight="1" x14ac:dyDescent="0.25">
      <c r="A147" s="3" t="s">
        <v>29</v>
      </c>
      <c r="B147" s="4" t="s">
        <v>167</v>
      </c>
      <c r="C147" s="5" t="s">
        <v>24</v>
      </c>
      <c r="D147" s="6">
        <v>6</v>
      </c>
      <c r="E147" s="43"/>
      <c r="F147" s="7">
        <f t="shared" si="3"/>
        <v>0</v>
      </c>
    </row>
    <row r="148" spans="1:15" s="8" customFormat="1" ht="31.5" customHeight="1" x14ac:dyDescent="0.25">
      <c r="A148" s="3" t="s">
        <v>31</v>
      </c>
      <c r="B148" s="4" t="s">
        <v>168</v>
      </c>
      <c r="C148" s="5" t="s">
        <v>64</v>
      </c>
      <c r="D148" s="6">
        <v>2</v>
      </c>
      <c r="E148" s="43"/>
      <c r="F148" s="7">
        <f t="shared" si="3"/>
        <v>0</v>
      </c>
    </row>
    <row r="149" spans="1:15" s="8" customFormat="1" ht="30.75" customHeight="1" x14ac:dyDescent="0.25">
      <c r="A149" s="3" t="s">
        <v>33</v>
      </c>
      <c r="B149" s="4" t="s">
        <v>169</v>
      </c>
      <c r="C149" s="5" t="s">
        <v>64</v>
      </c>
      <c r="D149" s="6">
        <v>2</v>
      </c>
      <c r="E149" s="43"/>
      <c r="F149" s="7">
        <f t="shared" si="3"/>
        <v>0</v>
      </c>
    </row>
    <row r="150" spans="1:15" s="8" customFormat="1" ht="33.75" customHeight="1" x14ac:dyDescent="0.25">
      <c r="A150" s="3" t="s">
        <v>35</v>
      </c>
      <c r="B150" s="4" t="s">
        <v>170</v>
      </c>
      <c r="C150" s="5" t="s">
        <v>24</v>
      </c>
      <c r="D150" s="6">
        <v>10</v>
      </c>
      <c r="E150" s="43"/>
      <c r="F150" s="7">
        <f t="shared" si="3"/>
        <v>0</v>
      </c>
    </row>
    <row r="151" spans="1:15" s="8" customFormat="1" ht="27" customHeight="1" x14ac:dyDescent="0.25">
      <c r="A151" s="3" t="s">
        <v>37</v>
      </c>
      <c r="B151" s="4" t="s">
        <v>83</v>
      </c>
      <c r="C151" s="5" t="s">
        <v>18</v>
      </c>
      <c r="D151" s="6">
        <v>1</v>
      </c>
      <c r="E151" s="43"/>
      <c r="F151" s="7">
        <f t="shared" si="3"/>
        <v>0</v>
      </c>
    </row>
    <row r="152" spans="1:15" s="17" customFormat="1" ht="60" x14ac:dyDescent="0.25">
      <c r="A152" s="3" t="s">
        <v>40</v>
      </c>
      <c r="B152" s="15" t="s">
        <v>181</v>
      </c>
      <c r="C152" s="16" t="s">
        <v>171</v>
      </c>
      <c r="D152" s="6">
        <v>1</v>
      </c>
      <c r="E152" s="43"/>
      <c r="F152" s="7">
        <f t="shared" si="3"/>
        <v>0</v>
      </c>
      <c r="O152" s="14"/>
    </row>
    <row r="153" spans="1:15" x14ac:dyDescent="0.25">
      <c r="C153" s="41" t="s">
        <v>96</v>
      </c>
      <c r="D153" s="22"/>
      <c r="F153" s="44">
        <f>SUM(F142:F152)</f>
        <v>0</v>
      </c>
      <c r="O153" s="14"/>
    </row>
    <row r="154" spans="1:15" x14ac:dyDescent="0.25">
      <c r="C154" s="41"/>
      <c r="D154" s="22"/>
      <c r="O154" s="14"/>
    </row>
    <row r="155" spans="1:15" x14ac:dyDescent="0.25">
      <c r="C155" s="41"/>
      <c r="D155" s="22"/>
      <c r="O155" s="14"/>
    </row>
    <row r="156" spans="1:15" x14ac:dyDescent="0.25">
      <c r="C156" s="41"/>
      <c r="D156" s="22"/>
      <c r="O156" s="8"/>
    </row>
    <row r="157" spans="1:15" x14ac:dyDescent="0.25">
      <c r="B157" s="35" t="s">
        <v>172</v>
      </c>
      <c r="C157" s="41"/>
      <c r="D157" s="22"/>
      <c r="O157" s="14"/>
    </row>
    <row r="158" spans="1:15" x14ac:dyDescent="0.25">
      <c r="B158" s="35"/>
      <c r="C158" s="41"/>
      <c r="D158" s="22"/>
      <c r="O158" s="14"/>
    </row>
    <row r="159" spans="1:15" x14ac:dyDescent="0.25">
      <c r="A159" s="1" t="s">
        <v>11</v>
      </c>
      <c r="B159" s="2" t="s">
        <v>185</v>
      </c>
      <c r="C159" s="42" t="s">
        <v>96</v>
      </c>
      <c r="D159" s="42"/>
      <c r="F159" s="34">
        <f>F53</f>
        <v>0</v>
      </c>
      <c r="O159" s="14"/>
    </row>
    <row r="160" spans="1:15" x14ac:dyDescent="0.25">
      <c r="A160" s="1" t="s">
        <v>97</v>
      </c>
      <c r="B160" s="2" t="s">
        <v>4</v>
      </c>
      <c r="C160" s="42" t="s">
        <v>96</v>
      </c>
      <c r="D160" s="42"/>
      <c r="F160" s="34">
        <f>F108</f>
        <v>0</v>
      </c>
      <c r="O160" s="14"/>
    </row>
    <row r="161" spans="1:15" x14ac:dyDescent="0.25">
      <c r="A161" s="1" t="s">
        <v>184</v>
      </c>
      <c r="B161" s="2" t="s">
        <v>173</v>
      </c>
      <c r="C161" s="42" t="s">
        <v>96</v>
      </c>
      <c r="D161" s="42"/>
      <c r="F161" s="34">
        <f>F138</f>
        <v>0</v>
      </c>
      <c r="O161" s="14"/>
    </row>
    <row r="162" spans="1:15" x14ac:dyDescent="0.25">
      <c r="A162" s="1" t="s">
        <v>152</v>
      </c>
      <c r="B162" s="2" t="s">
        <v>174</v>
      </c>
      <c r="C162" s="42" t="s">
        <v>96</v>
      </c>
      <c r="D162" s="42"/>
      <c r="F162" s="34">
        <f>F153</f>
        <v>0</v>
      </c>
      <c r="O162" s="14"/>
    </row>
    <row r="163" spans="1:15" x14ac:dyDescent="0.25">
      <c r="B163" s="36"/>
      <c r="C163" s="37"/>
      <c r="D163" s="38"/>
      <c r="E163" s="39"/>
      <c r="F163" s="39"/>
      <c r="O163" s="14"/>
    </row>
    <row r="164" spans="1:15" x14ac:dyDescent="0.25">
      <c r="C164" s="42" t="s">
        <v>96</v>
      </c>
      <c r="D164" s="42"/>
      <c r="F164" s="34">
        <f>SUM(F159:F163)</f>
        <v>0</v>
      </c>
      <c r="O164" s="14"/>
    </row>
    <row r="165" spans="1:15" x14ac:dyDescent="0.25">
      <c r="C165" s="42" t="s">
        <v>175</v>
      </c>
      <c r="D165" s="42"/>
      <c r="F165" s="34">
        <f>F164*25%</f>
        <v>0</v>
      </c>
      <c r="O165" s="8"/>
    </row>
    <row r="166" spans="1:15" x14ac:dyDescent="0.25">
      <c r="C166" s="40" t="s">
        <v>176</v>
      </c>
      <c r="D166" s="22"/>
      <c r="F166" s="34">
        <f>F164+F165</f>
        <v>0</v>
      </c>
      <c r="O166" s="14"/>
    </row>
    <row r="167" spans="1:15" x14ac:dyDescent="0.25">
      <c r="C167" s="41"/>
      <c r="D167" s="22"/>
      <c r="O167" s="8"/>
    </row>
    <row r="169" spans="1:15" x14ac:dyDescent="0.25">
      <c r="B169" s="47" t="s">
        <v>178</v>
      </c>
      <c r="C169" s="47"/>
      <c r="D169" s="47"/>
      <c r="E169" s="47" t="s">
        <v>177</v>
      </c>
      <c r="F169" s="47"/>
    </row>
    <row r="170" spans="1:15" x14ac:dyDescent="0.25">
      <c r="B170" s="47"/>
      <c r="C170" s="47"/>
      <c r="D170" s="47"/>
      <c r="E170" s="47"/>
      <c r="F170" s="47"/>
    </row>
    <row r="171" spans="1:15" x14ac:dyDescent="0.25">
      <c r="B171" s="47"/>
      <c r="C171" s="47"/>
      <c r="D171" s="47"/>
      <c r="E171" s="47"/>
      <c r="F171" s="47"/>
    </row>
    <row r="172" spans="1:15" x14ac:dyDescent="0.25">
      <c r="B172" s="47"/>
      <c r="C172" s="47"/>
      <c r="D172" s="47"/>
      <c r="E172" s="47"/>
      <c r="F172" s="47"/>
    </row>
    <row r="173" spans="1:15" x14ac:dyDescent="0.25">
      <c r="B173" s="47"/>
      <c r="C173" s="47"/>
      <c r="D173" s="47"/>
      <c r="E173" s="47"/>
      <c r="F173" s="47"/>
    </row>
    <row r="174" spans="1:15" x14ac:dyDescent="0.25">
      <c r="B174" s="47"/>
      <c r="C174" s="47"/>
      <c r="D174" s="47"/>
      <c r="E174" s="47"/>
      <c r="F174" s="47"/>
    </row>
    <row r="175" spans="1:15" x14ac:dyDescent="0.25">
      <c r="B175" s="47"/>
      <c r="C175" s="47"/>
      <c r="D175" s="47"/>
      <c r="E175" s="47"/>
      <c r="F175" s="47"/>
    </row>
    <row r="176" spans="1:15" x14ac:dyDescent="0.25">
      <c r="B176" s="47"/>
      <c r="C176" s="47"/>
      <c r="D176" s="47"/>
      <c r="E176" s="47"/>
      <c r="F176" s="47"/>
    </row>
  </sheetData>
  <sheetProtection password="DD2E" sheet="1" objects="1" scenarios="1"/>
  <mergeCells count="6">
    <mergeCell ref="C165:D165"/>
    <mergeCell ref="C159:D159"/>
    <mergeCell ref="C160:D160"/>
    <mergeCell ref="C161:D161"/>
    <mergeCell ref="C162:D162"/>
    <mergeCell ref="C164:D164"/>
  </mergeCells>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Ilić Mladen</dc:creator>
  <cp:lastModifiedBy>Ibriks Goran</cp:lastModifiedBy>
  <cp:lastPrinted>2018-09-03T12:51:02Z</cp:lastPrinted>
  <dcterms:created xsi:type="dcterms:W3CDTF">2018-06-19T06:55:26Z</dcterms:created>
  <dcterms:modified xsi:type="dcterms:W3CDTF">2018-09-03T12:54:04Z</dcterms:modified>
</cp:coreProperties>
</file>