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435" tabRatio="711" activeTab="0"/>
  </bookViews>
  <sheets>
    <sheet name="troškovnik" sheetId="1" r:id="rId1"/>
  </sheets>
  <definedNames>
    <definedName name="OLE_LINK14" localSheetId="0">'troškovnik'!#REF!</definedName>
    <definedName name="OLE_LINK15" localSheetId="0">'troškovnik'!#REF!</definedName>
    <definedName name="OLE_LINK17" localSheetId="0">'troškovnik'!#REF!</definedName>
    <definedName name="OLE_LINK26" localSheetId="0">'troškovnik'!#REF!</definedName>
    <definedName name="pt">#REF!</definedName>
  </definedNames>
  <calcPr fullCalcOnLoad="1" fullPrecision="0"/>
</workbook>
</file>

<file path=xl/sharedStrings.xml><?xml version="1.0" encoding="utf-8"?>
<sst xmlns="http://schemas.openxmlformats.org/spreadsheetml/2006/main" count="124" uniqueCount="78">
  <si>
    <t>m2</t>
  </si>
  <si>
    <t>kpl</t>
  </si>
  <si>
    <t>m'</t>
  </si>
  <si>
    <t>REKAPITULACIJA</t>
  </si>
  <si>
    <t>SVEUKUPNO</t>
  </si>
  <si>
    <t>*</t>
  </si>
  <si>
    <t>**</t>
  </si>
  <si>
    <t>OPĆE NAPOMENE UZ TROŠKOVNIK STROJARSKIH INSTALACIJA</t>
  </si>
  <si>
    <t xml:space="preserve"> U jediničnim cijenama svih navedenih stavki specifikacija, prilikom izrade ponude (nuđenje izvedbe instalacija) moraju biti sadržani i obuhvaćeni ukupni troškovi opreme i uređaja, ukupni troškovi materijala i rada za potpuno dovršenje cjelokupnog posla uključujući:</t>
  </si>
  <si>
    <t xml:space="preserve">   ‒    sve potrebne prateće građevinske i (sva “štemanja”, prodori za cjevnu instalaciju, instalaciju klimatizacije, uključivo s završnom građevinskom obradom i sl.) elektroinstalaterske radove (spajanje uređaja na izvedene elektroinstalacije i sl.),
      ‒ izradu potrebne prateće radioničke dokumentacije,
      ‒ prateća ispitivanja (tlačne, funkcionalne probe i sl.) s izradom pismenog izvješća,
      ‒ puštanje u probni pogon,
      ‒ podešavanje radnih parametara,
      ‒ puštanje u funkcijski-trajni rad,
      ‒ izradu primopredajne dokumentacije,
      ‒ izradu projekta izvedenog stanja,</t>
  </si>
  <si>
    <t xml:space="preserve">  kao i ostale radove koji nisu posebno iskazani specifikacijama, a potrebni su za potpunu i urednu izvedbu projektiranih instalacija, njihovu funkcionalnost, pogonsku gotovost i primopredaju korisniku kao npr. uputstva za rukovanje i održavanje, izradu natpisnih pločica i oznaka, pribavljanje potrebne dokumentacije za uporabnu dozvolu i sl.</t>
  </si>
  <si>
    <t xml:space="preserve">  Ponuditelji su obvezni prije podnošenja ponude temeljito pregledati građevinu i projektnu dokumentaciju, te procjeniti relevantne činjenice koje utječu na cijenu, kvalitetu i rok završetka radova, budući se naknadni prigovori i zahtjevi za povećanje cijene radi nepoznavanja ili nedovoljnog poznavanja građevine i projektne dokumentacije neće razmatrati.</t>
  </si>
  <si>
    <t xml:space="preserve">  Prateća čišćenja prostora tijekom izvedbe radova, kao i obuka osoblja korisnika u rukovanju instalacijom do konačne - službene primopredaje investitoru odnosno krajnjem korisniku, moraju biti uključena u ponudbenu cijenu.</t>
  </si>
  <si>
    <t xml:space="preserve">  U troškovima opreme i uređaja, podrazumijeva se njihova nabavna cijena (uključivo s carinom i porezima), transpotrni troškovi, svi potrebni prijenosi, utovari i istovari, uskladištenje i čuvanje, sve fco. montirano, prema projektnoj dokumentaciji, odnosno u skladu s predmetnim općim napomenama.</t>
  </si>
  <si>
    <t xml:space="preserve">  U troškovima materijala, podrazumijeva se nabavna cijena kako primarnog, tako i kompletnog pomoćnog spojnog - potrošnog materijala, uključivo sa svim potrebnim prijenosima, utovarima i istovarima, uskladištenjem i čuvanjem.</t>
  </si>
  <si>
    <t>potreban "faktor" za pokriće radne snage,</t>
  </si>
  <si>
    <t>potreban "faktor" za pokriće organizacije gradilišta,</t>
  </si>
  <si>
    <t>potreban "faktor" za pokriće režije,</t>
  </si>
  <si>
    <t>svi ostali troškovi koji se uobičajeno pokrivaju kroz "faktor".</t>
  </si>
  <si>
    <t>Prije početka izvedbe izvoditelj radova dužan je u skladu s važećim propisima osigurati gradilište.</t>
  </si>
  <si>
    <t>Za eventualne štete uzrokovane neodgovornim ili nestručnim radom odgovara izvoditelj radova, te ih je obvezan nadoknaditi investitoru.</t>
  </si>
  <si>
    <t>Pri izvedbi instalacije obavezno je poštivati:</t>
  </si>
  <si>
    <t>HRN norme,</t>
  </si>
  <si>
    <t>DIN norme,</t>
  </si>
  <si>
    <t>PDV</t>
  </si>
  <si>
    <t>UKUPNO</t>
  </si>
  <si>
    <t xml:space="preserve">  Za sve izvedene radove, ugrađene materijale i opremu, potrebno je u skladu s propisima ishodovati dokaze o kakvoći (atestna dokumentacija i sl.), koji se bez posebne naknade daju na uvid nadzornom inženjeru, a prilikom primopredaje građevine uručuju investitoru, odnosno krajnjem korisniku.</t>
  </si>
  <si>
    <t>Jedinične cijene sadrže :</t>
  </si>
  <si>
    <t>kom.</t>
  </si>
  <si>
    <t>NO 20</t>
  </si>
  <si>
    <t>NO 25</t>
  </si>
  <si>
    <t>NO 15</t>
  </si>
  <si>
    <t>Dobava i ugradnja čeličnih (Č. 1212) bešavnih cijevi, prema HRN C.B5.122, kompletno sa materijalom za spajanje, brtvljenje i ovješenje, uključivo cijevne lukove, račve, spojnice, čvrste točke, klizne oslonce, pričvrsnice i sl. za potrebe cjevovoda tople vode.</t>
  </si>
  <si>
    <t>NO 32</t>
  </si>
  <si>
    <t>Dobava i ugradnja automatskih odzračnika, kompletno sa spojnim i brtvenim materijalom.</t>
  </si>
  <si>
    <t>NO 40</t>
  </si>
  <si>
    <t>NO 50</t>
  </si>
  <si>
    <t>NO 65</t>
  </si>
  <si>
    <t>Dobava i ugradnja odzračnih lonaca, volumena V = 3 lit., kompletno sa ventilom za ispust zraka, dimenzije NO 10, te pripadnim cjevovodom, cca   6 m', kao i sa spojnim i brtvenim materijalom.</t>
  </si>
  <si>
    <t>Izrada i ugradnja raznih antikorozivno zaštićenih komada iz profilnog željeza, u svrhu ugradnje opreme i cjevovoda u građevini.</t>
  </si>
  <si>
    <t>paušal</t>
  </si>
  <si>
    <t>INSTALACIJA SANACIJE CENTRALNOG GRIJANJA :</t>
  </si>
  <si>
    <t>PRATEĆI GRAĐEVINSKI RADOVI :</t>
  </si>
  <si>
    <t>Hladna tlačna proba nakon ugradnje cjevovoda i nakon ugradnje opreme, topla proba, probni pogon i regulacija sistema, te potrebna ispitivanja cijelog sustava.</t>
  </si>
  <si>
    <t>Topla proba, probni pogon i regulacija sistema, sa mjerenjem postignutih parametara grijanja.</t>
  </si>
  <si>
    <t>baterija     7 čl. kom   2 ukupno -     14 čl.</t>
  </si>
  <si>
    <t>baterija   10 čl. kom   2 ukupno -     20 čl.</t>
  </si>
  <si>
    <t>baterija   12 čl. kom   3 ukupno -     36 čl.</t>
  </si>
  <si>
    <t>baterija   14 čl. kom   1 ukupno -     14 čl.</t>
  </si>
  <si>
    <t>ukupno članaka</t>
  </si>
  <si>
    <t>Ispuštanje vode iz sekundarnog sustava centralnog grijanja.</t>
  </si>
  <si>
    <t>Ekonomik SE690</t>
  </si>
  <si>
    <t>baterija     6 čl. kom   1 ukupno -       6 čl.</t>
  </si>
  <si>
    <t>baterija   17 čl. kom   2 ukupno -     34 čl.</t>
  </si>
  <si>
    <t>baterija   19 čl. kom   1 ukupno -     19 čl.</t>
  </si>
  <si>
    <t>baterija   20 čl. kom   2 ukupno -     40 čl.</t>
  </si>
  <si>
    <t xml:space="preserve">Dobava i ugradnja aluminijskih radijatora, kao proizvod GLOBAL, ili jednakovrijedan ......................, kompletno sa nosivim, ovjesnim, spojnim i brtvenim materijalom : </t>
  </si>
  <si>
    <t xml:space="preserve">Dobava i ugradnja aluminijskih radijatora, kao proizvod LIPOVICA, Hrvatska, ili jednakovrijedan ......................, kompletno sa nosivim, ovjesnim, spojnim i brtvenim materijalom : </t>
  </si>
  <si>
    <t>VOX 8/79</t>
  </si>
  <si>
    <t>baterija   30 čl. kom   1 ukupno -     30 čl.</t>
  </si>
  <si>
    <t>Dobava i ugradnja bakrenih cijevi u šipci za potrebe glavnog razvoda grijanja i hlađenja od strojarnice do razvodnog ormarića, kompletno sa materijalom za spajanje, brtvljenje i ovješenje, uključivo cijevne lukove, račve, spojnice, pričvrsnice i sl..</t>
  </si>
  <si>
    <t>Cu 15x1 mm</t>
  </si>
  <si>
    <t>Cu 18x1 mm</t>
  </si>
  <si>
    <t>Dobava i ugradnja izolacije iz mineraln vune debljine 50 mm, te završnog aluminijskog plašta radi zaštite izolacije cijevi koje prolaze unutarnjim negrijanim prostorom i toplinskom podstanicom, kompletno sa spojnim i brtvenim materijalom.</t>
  </si>
  <si>
    <t>Ličenje unutarnjih zidova i stropova u dva sloja, u postojećim tonovima, kao proizvod STO COLOR ili jednakovrijedan .........................., kompletno sa svim potrebnim materijalom i radom.</t>
  </si>
  <si>
    <t xml:space="preserve">  U ponudbenim cjenama mora biti obuhvaćen sav rad, glavni i pomoćni, kao i prateći građevinski radovi na izvedbi prodora te završne obrade istih, uporaba lakih pokretnih skela, sva potrebna podupiranja, sav unutrašnji transport, te potrebna zaštita tijekom izvođenja radova (kartoni, najloni i sl.).</t>
  </si>
  <si>
    <t>Čišćenje cijevi, nosivog i ovjesnog materijala, čeličnom četkom, te ličenje temeljnom bojom u dva sloja i završni lakom.</t>
  </si>
  <si>
    <t>Grubo i fino čišćenje tijekom izvođenja radova, zaštita postojećeg inventara i sl..</t>
  </si>
  <si>
    <t>Ovi radijatori mijenjaju postojeće (dotrajale), sa ugrađenim novim termostatskim ventilom, detenterom, odzračnim ventilom i ispusnom slavinom. Iste je potrebno montirati na nove radijatore.</t>
  </si>
  <si>
    <t xml:space="preserve">Rezanje cijevnog razvoda koji se mijenja (kompletan razvod koji izlazi iz poda do radijatora prizemlja), vertikale kroz prizemlje koje se mijenjaju, procjena dužine cca 400 m, kompletno sa svim potrebnim materijalom i radom, te odvozom na trajni deponij. </t>
  </si>
  <si>
    <t>Izrada prodora radi prolaska cijevi u nosivim i pegradnim zidovima do promjera cijevi NO50 (dvije cijevi). U cijenu je potrebno uključiti sav potreban materijal i rad, te zbrinjavanje šute, te grubo i fino čišćenje.</t>
  </si>
  <si>
    <t>Izrada prodora radi prolaska cijevi u međukatnoj konstrukciji do promjera cijevi NO50 (dvije cijevi). U cijenu je potrebno uključiti sav potreban materijal i rad, te zbrinjavanje šute, te grubo i fino čišćenje.</t>
  </si>
  <si>
    <t>Zatvaranje cjevovoda, te dobava i ugradnja kamenih ploča istih ili sl. dimenzija i kvalitete kao završnog sloja. U cijenu je potrebno uključiti sav potreban materijal i rad, kako bi se dovelo u prvobitno stanje.</t>
  </si>
  <si>
    <t>Obrada otvora kod prolaska cijevi centralnog grijanja (gruba i fina), i drugih eventualnih oštećenja nastalih tijekom izvedbe instalacije centralnog grijanja, a nakon ugradnje prolaznih cijevi.</t>
  </si>
  <si>
    <t xml:space="preserve">Pažljivo razbijanje podne obloge i pripadajućih nadslojeva poda u prostoru višenamjenjske dvorane radi ugradnje cijevi do kanala izmjenjivača topline. </t>
  </si>
  <si>
    <t>Mjesto i datum:</t>
  </si>
  <si>
    <t>Ponuditelj:</t>
  </si>
  <si>
    <t>TROŠKOVNIK - Izvođenje radova zamjene dotrajalog cjevovoda centralnog grijanja u OŠ Kozala</t>
  </si>
</sst>
</file>

<file path=xl/styles.xml><?xml version="1.0" encoding="utf-8"?>
<styleSheet xmlns="http://schemas.openxmlformats.org/spreadsheetml/2006/main">
  <numFmts count="33">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L.&quot;\ #,##0;\-&quot;L.&quot;\ #,##0"/>
    <numFmt numFmtId="165" formatCode="&quot;L.&quot;\ #,##0;[Red]\-&quot;L.&quot;\ #,##0"/>
    <numFmt numFmtId="166" formatCode="&quot;L.&quot;\ #,##0.00;\-&quot;L.&quot;\ #,##0.00"/>
    <numFmt numFmtId="167" formatCode="&quot;L.&quot;\ #,##0.00;[Red]\-&quot;L.&quot;\ #,##0.00"/>
    <numFmt numFmtId="168" formatCode="_-&quot;L.&quot;\ * #,##0_-;\-&quot;L.&quot;\ * #,##0_-;_-&quot;L.&quot;\ * &quot;-&quot;_-;_-@_-"/>
    <numFmt numFmtId="169" formatCode="_-* #,##0_-;\-* #,##0_-;_-* &quot;-&quot;_-;_-@_-"/>
    <numFmt numFmtId="170" formatCode="_-&quot;L.&quot;\ * #,##0.00_-;\-&quot;L.&quot;\ * #,##0.00_-;_-&quot;L.&quot;\ * &quot;-&quot;??_-;_-@_-"/>
    <numFmt numFmtId="171" formatCode="_-* #,##0.00_-;\-* #,##0.00_-;_-* &quot;-&quot;??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quot;€&quot;\ * #,##0.00_-;\-&quot;€&quot;\ * #,##0.00_-;_-&quot;€&quot;\ * &quot;-&quot;??_-;_-@_-"/>
    <numFmt numFmtId="178" formatCode="d\ mmmm\ yyyy"/>
    <numFmt numFmtId="179" formatCode="&quot;€&quot;\ #.##000"/>
    <numFmt numFmtId="180" formatCode="_-[$€-2]\ * #,##0.00_-;\-[$€-2]\ * #,##0.00_-;_-[$€-2]\ * &quot;-&quot;??_-;_-@_-"/>
    <numFmt numFmtId="181" formatCode="&quot;Yes&quot;;&quot;Yes&quot;;&quot;No&quot;"/>
    <numFmt numFmtId="182" formatCode="&quot;True&quot;;&quot;True&quot;;&quot;False&quot;"/>
    <numFmt numFmtId="183" formatCode="&quot;On&quot;;&quot;On&quot;;&quot;Off&quot;"/>
    <numFmt numFmtId="184" formatCode="[$€-2]\ #,##0.00_);[Red]\([$€-2]\ #,##0.00\)"/>
    <numFmt numFmtId="185" formatCode="#,##0.0"/>
    <numFmt numFmtId="186" formatCode="#,##0.00\ &quot;kn&quot;"/>
    <numFmt numFmtId="187" formatCode="_-* #,##0.00\ [$kn-41A]_-;\-* #,##0.00\ [$kn-41A]_-;_-* &quot;-&quot;??\ [$kn-41A]_-;_-@_-"/>
    <numFmt numFmtId="188" formatCode="#,##0\ [$kn-41A]"/>
  </numFmts>
  <fonts count="60">
    <font>
      <sz val="10"/>
      <name val="Arial"/>
      <family val="0"/>
    </font>
    <font>
      <b/>
      <sz val="10"/>
      <name val="Arial"/>
      <family val="2"/>
    </font>
    <font>
      <u val="single"/>
      <sz val="10"/>
      <color indexed="12"/>
      <name val="Arial"/>
      <family val="2"/>
    </font>
    <font>
      <u val="single"/>
      <sz val="10"/>
      <color indexed="36"/>
      <name val="Arial"/>
      <family val="2"/>
    </font>
    <font>
      <sz val="8"/>
      <name val="Arial"/>
      <family val="2"/>
    </font>
    <font>
      <b/>
      <sz val="9"/>
      <name val="Arial"/>
      <family val="2"/>
    </font>
    <font>
      <sz val="11"/>
      <name val="Times New Roman"/>
      <family val="1"/>
    </font>
    <font>
      <sz val="10"/>
      <name val="Times New Roman"/>
      <family val="1"/>
    </font>
    <font>
      <sz val="10"/>
      <color indexed="10"/>
      <name val="Arial"/>
      <family val="2"/>
    </font>
    <font>
      <sz val="11"/>
      <name val="Arial"/>
      <family val="1"/>
    </font>
    <font>
      <b/>
      <sz val="11"/>
      <name val="Arial"/>
      <family val="2"/>
    </font>
    <font>
      <u val="single"/>
      <sz val="10"/>
      <name val="Arial"/>
      <family val="2"/>
    </font>
    <font>
      <sz val="12"/>
      <name val="Arial"/>
      <family val="2"/>
    </font>
    <font>
      <b/>
      <sz val="12"/>
      <name val="Arial"/>
      <family val="2"/>
    </font>
    <font>
      <b/>
      <sz val="14"/>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0"/>
      <color indexed="57"/>
      <name val="Arial"/>
      <family val="2"/>
    </font>
    <font>
      <sz val="11"/>
      <color indexed="8"/>
      <name val="Arial"/>
      <family val="2"/>
    </font>
    <font>
      <sz val="10"/>
      <color indexed="9"/>
      <name val="Arial"/>
      <family val="2"/>
    </font>
    <font>
      <sz val="11"/>
      <color indexed="9"/>
      <name val="Times New Roman"/>
      <family val="1"/>
    </font>
    <font>
      <sz val="10"/>
      <color indexed="9"/>
      <name val="Times New Roman"/>
      <family val="1"/>
    </font>
    <font>
      <sz val="12"/>
      <color indexed="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Arial"/>
      <family val="2"/>
    </font>
    <font>
      <sz val="10"/>
      <color theme="0"/>
      <name val="Arial"/>
      <family val="2"/>
    </font>
    <font>
      <sz val="11"/>
      <color theme="0"/>
      <name val="Times New Roman"/>
      <family val="1"/>
    </font>
    <font>
      <sz val="10"/>
      <color theme="0"/>
      <name val="Times New Roman"/>
      <family val="1"/>
    </font>
    <font>
      <b/>
      <sz val="10"/>
      <color rgb="FF273D49"/>
      <name val="Arial"/>
      <family val="2"/>
    </font>
    <font>
      <sz val="12"/>
      <color theme="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style="medium"/>
    </border>
    <border>
      <left>
        <color indexed="63"/>
      </left>
      <right style="medium"/>
      <top style="medium"/>
      <bottom style="medium"/>
    </border>
    <border>
      <left style="thin"/>
      <right style="thin"/>
      <top style="thin"/>
      <bottom style="thin"/>
    </border>
    <border>
      <left>
        <color indexed="63"/>
      </left>
      <right>
        <color indexed="63"/>
      </right>
      <top style="medium"/>
      <bottom style="medium"/>
    </border>
  </borders>
  <cellStyleXfs count="74">
    <xf numFmtId="0" fontId="0" fillId="0" borderId="0" applyNumberFormat="0" applyFont="0" applyFill="0" applyBorder="0" applyProtection="0">
      <alignment/>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0" fontId="2" fillId="0" borderId="0" applyNumberFormat="0" applyFill="0" applyBorder="0" applyAlignment="0" applyProtection="0"/>
    <xf numFmtId="0" fontId="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0" borderId="0" applyNumberFormat="0" applyFill="0" applyBorder="0" applyAlignment="0" applyProtection="0"/>
    <xf numFmtId="0" fontId="3"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2"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0" fillId="0" borderId="0">
      <alignment horizontal="justify" vertical="top" wrapText="1"/>
      <protection/>
    </xf>
    <xf numFmtId="0" fontId="0" fillId="0" borderId="0">
      <alignment horizontal="justify" vertical="top" wrapText="1"/>
      <protection/>
    </xf>
    <xf numFmtId="0" fontId="0" fillId="0" borderId="0">
      <alignment horizontal="justify" vertical="top" wrapText="1"/>
      <protection/>
    </xf>
    <xf numFmtId="0" fontId="0" fillId="0" borderId="0">
      <alignment horizontal="justify" vertical="top" wrapText="1"/>
      <protection/>
    </xf>
    <xf numFmtId="0" fontId="49" fillId="31" borderId="0" applyNumberFormat="0" applyBorder="0" applyAlignment="0" applyProtection="0"/>
    <xf numFmtId="0" fontId="9"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0" fontId="0" fillId="0" borderId="0" applyNumberFormat="0" applyFill="0" applyProtection="0">
      <alignment horizontal="justify" vertical="top" wrapText="1"/>
    </xf>
  </cellStyleXfs>
  <cellXfs count="158">
    <xf numFmtId="0" fontId="0" fillId="0" borderId="0" xfId="0" applyAlignment="1">
      <alignment/>
    </xf>
    <xf numFmtId="0" fontId="54" fillId="0" borderId="0" xfId="0" applyFont="1" applyAlignment="1" applyProtection="1">
      <alignment horizontal="center" wrapText="1"/>
      <protection/>
    </xf>
    <xf numFmtId="4" fontId="54" fillId="0" borderId="0" xfId="0" applyNumberFormat="1" applyFont="1" applyAlignment="1" applyProtection="1">
      <alignment horizontal="center" wrapText="1"/>
      <protection/>
    </xf>
    <xf numFmtId="0" fontId="54" fillId="0" borderId="0" xfId="0" applyFont="1" applyAlignment="1" applyProtection="1">
      <alignment horizontal="justify"/>
      <protection/>
    </xf>
    <xf numFmtId="0" fontId="55" fillId="33" borderId="0" xfId="0" applyFont="1" applyFill="1" applyAlignment="1" applyProtection="1">
      <alignment/>
      <protection/>
    </xf>
    <xf numFmtId="2" fontId="1" fillId="0" borderId="0" xfId="0" applyNumberFormat="1" applyFont="1" applyBorder="1" applyAlignment="1" applyProtection="1">
      <alignment horizontal="left" vertical="top"/>
      <protection/>
    </xf>
    <xf numFmtId="0" fontId="10" fillId="0" borderId="0" xfId="0" applyFont="1" applyAlignment="1" applyProtection="1">
      <alignment horizontal="center" vertical="center" wrapText="1"/>
      <protection/>
    </xf>
    <xf numFmtId="0" fontId="1" fillId="0" borderId="0" xfId="0" applyFont="1" applyAlignment="1" applyProtection="1">
      <alignment horizontal="center" vertical="center" wrapText="1"/>
      <protection/>
    </xf>
    <xf numFmtId="4" fontId="0" fillId="0" borderId="0" xfId="0" applyNumberFormat="1" applyBorder="1" applyAlignment="1" applyProtection="1">
      <alignment/>
      <protection/>
    </xf>
    <xf numFmtId="0" fontId="0" fillId="0" borderId="0" xfId="0" applyAlignment="1" applyProtection="1">
      <alignment/>
      <protection/>
    </xf>
    <xf numFmtId="0" fontId="10" fillId="0" borderId="0" xfId="0" applyFont="1" applyAlignment="1" applyProtection="1">
      <alignment vertical="center" wrapText="1"/>
      <protection/>
    </xf>
    <xf numFmtId="0" fontId="1" fillId="0" borderId="0" xfId="0" applyFont="1" applyAlignment="1" applyProtection="1">
      <alignment vertical="center" wrapText="1"/>
      <protection/>
    </xf>
    <xf numFmtId="0" fontId="56" fillId="33" borderId="0" xfId="0" applyFont="1" applyFill="1" applyAlignment="1" applyProtection="1">
      <alignment horizontal="left" vertical="top"/>
      <protection/>
    </xf>
    <xf numFmtId="0" fontId="7" fillId="0" borderId="0" xfId="0" applyFont="1" applyAlignment="1" applyProtection="1">
      <alignment/>
      <protection/>
    </xf>
    <xf numFmtId="0" fontId="6" fillId="0" borderId="0" xfId="0" applyFont="1" applyAlignment="1" applyProtection="1">
      <alignment vertical="center" wrapText="1"/>
      <protection/>
    </xf>
    <xf numFmtId="0" fontId="6" fillId="0" borderId="0" xfId="0" applyFont="1" applyAlignment="1" applyProtection="1">
      <alignment horizontal="left"/>
      <protection/>
    </xf>
    <xf numFmtId="0" fontId="6" fillId="0" borderId="0" xfId="0" applyFont="1" applyAlignment="1" applyProtection="1">
      <alignment/>
      <protection/>
    </xf>
    <xf numFmtId="4" fontId="6" fillId="0" borderId="0" xfId="0" applyNumberFormat="1" applyFont="1" applyAlignment="1" applyProtection="1">
      <alignment/>
      <protection/>
    </xf>
    <xf numFmtId="0" fontId="57" fillId="33" borderId="0" xfId="0" applyFont="1" applyFill="1" applyAlignment="1" applyProtection="1">
      <alignment horizontal="left" vertical="top"/>
      <protection/>
    </xf>
    <xf numFmtId="0" fontId="0" fillId="0" borderId="0" xfId="0" applyNumberFormat="1" applyFont="1" applyAlignment="1" applyProtection="1">
      <alignment horizontal="justify" vertical="top" wrapText="1"/>
      <protection/>
    </xf>
    <xf numFmtId="0" fontId="0" fillId="0" borderId="0" xfId="0" applyNumberFormat="1" applyFont="1" applyAlignment="1" applyProtection="1">
      <alignment horizontal="justify" vertical="top" wrapText="1"/>
      <protection/>
    </xf>
    <xf numFmtId="4" fontId="0" fillId="0" borderId="0" xfId="0" applyNumberFormat="1" applyFont="1" applyAlignment="1" applyProtection="1">
      <alignment horizontal="justify" vertical="top" wrapText="1"/>
      <protection/>
    </xf>
    <xf numFmtId="0" fontId="0" fillId="0" borderId="0" xfId="0" applyFont="1" applyAlignment="1" applyProtection="1">
      <alignment horizontal="justify" vertical="center" wrapText="1"/>
      <protection/>
    </xf>
    <xf numFmtId="0" fontId="0" fillId="0" borderId="0" xfId="0" applyFont="1" applyAlignment="1" applyProtection="1">
      <alignment horizontal="justify" vertical="center" wrapText="1"/>
      <protection/>
    </xf>
    <xf numFmtId="4" fontId="0" fillId="0" borderId="0" xfId="0" applyNumberFormat="1" applyFont="1" applyAlignment="1" applyProtection="1">
      <alignment horizontal="justify" vertical="center" wrapText="1"/>
      <protection/>
    </xf>
    <xf numFmtId="0" fontId="0" fillId="0" borderId="0" xfId="0" applyNumberFormat="1" applyFont="1" applyAlignment="1" applyProtection="1">
      <alignment horizontal="justify" vertical="center" wrapText="1"/>
      <protection/>
    </xf>
    <xf numFmtId="0" fontId="0" fillId="0" borderId="0" xfId="0" applyNumberFormat="1" applyFont="1" applyAlignment="1" applyProtection="1">
      <alignment horizontal="justify" vertical="center" wrapText="1"/>
      <protection/>
    </xf>
    <xf numFmtId="0" fontId="0" fillId="0" borderId="0" xfId="0" applyFont="1" applyAlignment="1" applyProtection="1">
      <alignment vertical="center" wrapText="1"/>
      <protection/>
    </xf>
    <xf numFmtId="0" fontId="0" fillId="0" borderId="0" xfId="0" applyFont="1" applyAlignment="1" applyProtection="1">
      <alignment/>
      <protection/>
    </xf>
    <xf numFmtId="0" fontId="0" fillId="0" borderId="0" xfId="0" applyFont="1" applyAlignment="1" applyProtection="1">
      <alignment horizontal="left"/>
      <protection/>
    </xf>
    <xf numFmtId="4" fontId="0" fillId="0" borderId="0" xfId="0" applyNumberFormat="1" applyFont="1" applyAlignment="1" applyProtection="1">
      <alignment/>
      <protection/>
    </xf>
    <xf numFmtId="0" fontId="0" fillId="0" borderId="0" xfId="0" applyFont="1" applyAlignment="1" applyProtection="1">
      <alignment horizontal="left" vertical="center" wrapText="1"/>
      <protection/>
    </xf>
    <xf numFmtId="0" fontId="0" fillId="0" borderId="0" xfId="0" applyFont="1" applyAlignment="1" applyProtection="1">
      <alignment horizontal="left" vertical="center" wrapText="1"/>
      <protection/>
    </xf>
    <xf numFmtId="0" fontId="55" fillId="33" borderId="0" xfId="0" applyFont="1" applyFill="1" applyBorder="1" applyAlignment="1" applyProtection="1">
      <alignment/>
      <protection/>
    </xf>
    <xf numFmtId="2" fontId="58" fillId="0" borderId="0" xfId="0" applyNumberFormat="1" applyFont="1" applyBorder="1" applyAlignment="1" applyProtection="1">
      <alignment horizontal="left" vertical="top"/>
      <protection/>
    </xf>
    <xf numFmtId="0" fontId="1" fillId="0" borderId="0" xfId="64" applyFont="1" applyBorder="1" applyProtection="1">
      <alignment/>
      <protection/>
    </xf>
    <xf numFmtId="0" fontId="0" fillId="0" borderId="0" xfId="0" applyFont="1" applyBorder="1" applyAlignment="1" applyProtection="1">
      <alignment horizontal="left"/>
      <protection/>
    </xf>
    <xf numFmtId="0" fontId="0" fillId="0" borderId="0" xfId="0" applyFont="1" applyBorder="1" applyAlignment="1" applyProtection="1">
      <alignment horizontal="center"/>
      <protection/>
    </xf>
    <xf numFmtId="4" fontId="0" fillId="0" borderId="0" xfId="0" applyNumberFormat="1" applyFont="1" applyBorder="1" applyAlignment="1" applyProtection="1">
      <alignment horizontal="right"/>
      <protection/>
    </xf>
    <xf numFmtId="4" fontId="1" fillId="0" borderId="0" xfId="0" applyNumberFormat="1" applyFont="1" applyBorder="1" applyAlignment="1" applyProtection="1">
      <alignment horizontal="right"/>
      <protection/>
    </xf>
    <xf numFmtId="0" fontId="0" fillId="0" borderId="0" xfId="0" applyBorder="1" applyAlignment="1" applyProtection="1">
      <alignment/>
      <protection/>
    </xf>
    <xf numFmtId="0" fontId="55" fillId="33" borderId="0" xfId="0" applyFont="1" applyFill="1" applyBorder="1" applyAlignment="1" applyProtection="1">
      <alignment/>
      <protection/>
    </xf>
    <xf numFmtId="2" fontId="1" fillId="0" borderId="10" xfId="0" applyNumberFormat="1" applyFont="1" applyBorder="1" applyAlignment="1" applyProtection="1">
      <alignment horizontal="left" vertical="top"/>
      <protection/>
    </xf>
    <xf numFmtId="0" fontId="1" fillId="0" borderId="11" xfId="0" applyFont="1" applyFill="1" applyBorder="1" applyAlignment="1" applyProtection="1">
      <alignment horizontal="justify" vertical="center"/>
      <protection/>
    </xf>
    <xf numFmtId="0" fontId="0" fillId="0" borderId="0" xfId="0" applyFont="1" applyFill="1" applyBorder="1" applyAlignment="1" applyProtection="1">
      <alignment horizontal="left"/>
      <protection/>
    </xf>
    <xf numFmtId="3" fontId="0" fillId="0" borderId="0" xfId="0" applyNumberFormat="1" applyFont="1" applyFill="1" applyBorder="1" applyAlignment="1" applyProtection="1">
      <alignment horizontal="center"/>
      <protection/>
    </xf>
    <xf numFmtId="4" fontId="0" fillId="0" borderId="0" xfId="0" applyNumberFormat="1" applyFont="1" applyFill="1" applyBorder="1" applyAlignment="1" applyProtection="1">
      <alignment/>
      <protection/>
    </xf>
    <xf numFmtId="0" fontId="0" fillId="0" borderId="0" xfId="0" applyFill="1" applyBorder="1" applyAlignment="1" applyProtection="1">
      <alignment/>
      <protection/>
    </xf>
    <xf numFmtId="2" fontId="1" fillId="0" borderId="0" xfId="0" applyNumberFormat="1" applyFont="1" applyBorder="1" applyAlignment="1" applyProtection="1">
      <alignment horizontal="left" vertical="top"/>
      <protection/>
    </xf>
    <xf numFmtId="0" fontId="1" fillId="0" borderId="0" xfId="0" applyFont="1" applyBorder="1" applyAlignment="1" applyProtection="1">
      <alignment horizontal="justify" vertical="center"/>
      <protection/>
    </xf>
    <xf numFmtId="0" fontId="0" fillId="0" borderId="0" xfId="0" applyFont="1" applyBorder="1" applyAlignment="1" applyProtection="1">
      <alignment horizontal="left"/>
      <protection/>
    </xf>
    <xf numFmtId="3" fontId="0" fillId="0" borderId="0" xfId="0" applyNumberFormat="1" applyFont="1" applyBorder="1" applyAlignment="1" applyProtection="1">
      <alignment horizontal="center"/>
      <protection/>
    </xf>
    <xf numFmtId="4" fontId="0" fillId="0" borderId="0" xfId="0" applyNumberFormat="1" applyFont="1" applyBorder="1" applyAlignment="1" applyProtection="1">
      <alignment/>
      <protection/>
    </xf>
    <xf numFmtId="2" fontId="1" fillId="0" borderId="0" xfId="0" applyNumberFormat="1" applyFont="1" applyFill="1" applyBorder="1" applyAlignment="1" applyProtection="1">
      <alignment horizontal="left" vertical="top"/>
      <protection/>
    </xf>
    <xf numFmtId="0" fontId="0" fillId="0" borderId="0" xfId="59" applyFont="1" applyFill="1" applyProtection="1">
      <alignment horizontal="justify" vertical="top" wrapText="1"/>
      <protection/>
    </xf>
    <xf numFmtId="0" fontId="1" fillId="0" borderId="12" xfId="59" applyNumberFormat="1" applyFont="1" applyFill="1" applyBorder="1" applyProtection="1">
      <alignment horizontal="justify" vertical="top" wrapText="1"/>
      <protection/>
    </xf>
    <xf numFmtId="0" fontId="1" fillId="0" borderId="12" xfId="59" applyNumberFormat="1" applyFont="1" applyFill="1" applyBorder="1" applyAlignment="1" applyProtection="1">
      <alignment horizontal="center" vertical="top" wrapText="1"/>
      <protection/>
    </xf>
    <xf numFmtId="4" fontId="0" fillId="0" borderId="12" xfId="0" applyNumberFormat="1" applyFont="1" applyFill="1" applyBorder="1" applyAlignment="1" applyProtection="1">
      <alignment horizontal="right"/>
      <protection/>
    </xf>
    <xf numFmtId="0" fontId="0" fillId="0" borderId="0" xfId="0" applyFont="1" applyFill="1" applyAlignment="1" applyProtection="1">
      <alignment/>
      <protection/>
    </xf>
    <xf numFmtId="0" fontId="1" fillId="0" borderId="0" xfId="59" applyNumberFormat="1" applyFont="1" applyFill="1" applyBorder="1" applyProtection="1">
      <alignment horizontal="justify" vertical="top" wrapText="1"/>
      <protection/>
    </xf>
    <xf numFmtId="0" fontId="1" fillId="0" borderId="0" xfId="59" applyNumberFormat="1" applyFont="1" applyFill="1" applyBorder="1" applyAlignment="1" applyProtection="1">
      <alignment horizontal="center" vertical="top" wrapText="1"/>
      <protection/>
    </xf>
    <xf numFmtId="4" fontId="0" fillId="0" borderId="0" xfId="0" applyNumberFormat="1" applyFont="1" applyFill="1" applyBorder="1" applyAlignment="1" applyProtection="1">
      <alignment/>
      <protection/>
    </xf>
    <xf numFmtId="4" fontId="0" fillId="0" borderId="0" xfId="0" applyNumberFormat="1" applyFont="1" applyFill="1" applyBorder="1" applyAlignment="1" applyProtection="1">
      <alignment horizontal="right"/>
      <protection/>
    </xf>
    <xf numFmtId="0" fontId="55" fillId="33" borderId="0" xfId="0" applyFont="1" applyFill="1" applyAlignment="1" applyProtection="1">
      <alignment horizontal="left"/>
      <protection/>
    </xf>
    <xf numFmtId="0" fontId="0" fillId="0" borderId="0" xfId="58" applyFont="1" applyProtection="1">
      <alignment horizontal="justify" vertical="top" wrapText="1"/>
      <protection/>
    </xf>
    <xf numFmtId="0" fontId="0" fillId="0" borderId="0" xfId="58" applyFont="1" applyProtection="1">
      <alignment horizontal="justify" vertical="top" wrapText="1"/>
      <protection/>
    </xf>
    <xf numFmtId="4" fontId="0" fillId="0" borderId="0" xfId="0" applyNumberFormat="1" applyAlignment="1" applyProtection="1">
      <alignment/>
      <protection/>
    </xf>
    <xf numFmtId="0" fontId="0" fillId="0" borderId="0" xfId="0" applyAlignment="1" applyProtection="1">
      <alignment horizontal="right"/>
      <protection/>
    </xf>
    <xf numFmtId="0" fontId="0" fillId="0" borderId="0" xfId="59" applyNumberFormat="1" applyFont="1" applyFill="1" applyProtection="1">
      <alignment horizontal="justify" vertical="top" wrapText="1"/>
      <protection/>
    </xf>
    <xf numFmtId="0" fontId="1" fillId="0" borderId="0" xfId="58" applyFont="1" applyProtection="1">
      <alignment horizontal="justify" vertical="top" wrapText="1"/>
      <protection/>
    </xf>
    <xf numFmtId="0" fontId="0" fillId="0" borderId="0" xfId="0" applyFont="1" applyAlignment="1" applyProtection="1">
      <alignment horizontal="right"/>
      <protection/>
    </xf>
    <xf numFmtId="0" fontId="0" fillId="0" borderId="0" xfId="58" applyFont="1" applyAlignment="1" applyProtection="1">
      <alignment horizontal="right" vertical="top" wrapText="1"/>
      <protection/>
    </xf>
    <xf numFmtId="4" fontId="0" fillId="0" borderId="0" xfId="0" applyNumberFormat="1" applyBorder="1" applyAlignment="1" applyProtection="1">
      <alignment/>
      <protection/>
    </xf>
    <xf numFmtId="0" fontId="11" fillId="0" borderId="0" xfId="58" applyFont="1" applyProtection="1">
      <alignment horizontal="justify" vertical="top" wrapText="1"/>
      <protection/>
    </xf>
    <xf numFmtId="0" fontId="1" fillId="0" borderId="12" xfId="59" applyNumberFormat="1" applyFont="1" applyBorder="1" applyProtection="1">
      <alignment horizontal="justify" vertical="top" wrapText="1"/>
      <protection/>
    </xf>
    <xf numFmtId="0" fontId="1" fillId="0" borderId="12" xfId="59" applyNumberFormat="1" applyFont="1" applyBorder="1" applyAlignment="1" applyProtection="1">
      <alignment horizontal="center" vertical="top" wrapText="1"/>
      <protection/>
    </xf>
    <xf numFmtId="4" fontId="0" fillId="0" borderId="12" xfId="0" applyNumberFormat="1" applyBorder="1" applyAlignment="1" applyProtection="1">
      <alignment horizontal="right"/>
      <protection/>
    </xf>
    <xf numFmtId="0" fontId="1" fillId="0" borderId="0" xfId="59" applyNumberFormat="1" applyFont="1" applyBorder="1" applyProtection="1">
      <alignment horizontal="justify" vertical="top" wrapText="1"/>
      <protection/>
    </xf>
    <xf numFmtId="0" fontId="1" fillId="0" borderId="0" xfId="59" applyNumberFormat="1" applyFont="1" applyBorder="1" applyAlignment="1" applyProtection="1">
      <alignment horizontal="center" vertical="top" wrapText="1"/>
      <protection/>
    </xf>
    <xf numFmtId="4" fontId="0" fillId="0" borderId="0" xfId="0" applyNumberFormat="1" applyBorder="1" applyAlignment="1" applyProtection="1">
      <alignment horizontal="right"/>
      <protection/>
    </xf>
    <xf numFmtId="0" fontId="0" fillId="0" borderId="0" xfId="59" applyFont="1" applyFill="1" applyProtection="1">
      <alignment horizontal="justify" vertical="top" wrapText="1"/>
      <protection/>
    </xf>
    <xf numFmtId="0" fontId="0" fillId="0" borderId="0" xfId="59" applyFont="1" applyProtection="1">
      <alignment horizontal="justify" vertical="top" wrapText="1"/>
      <protection/>
    </xf>
    <xf numFmtId="0" fontId="0" fillId="0" borderId="0" xfId="59" applyFont="1" applyProtection="1">
      <alignment horizontal="justify" vertical="top" wrapText="1"/>
      <protection/>
    </xf>
    <xf numFmtId="0" fontId="0" fillId="0" borderId="0" xfId="61" applyFont="1" applyFill="1" applyProtection="1">
      <alignment horizontal="justify" vertical="top" wrapText="1"/>
      <protection/>
    </xf>
    <xf numFmtId="0" fontId="0" fillId="0" borderId="0" xfId="61" applyFont="1" applyFill="1" applyProtection="1">
      <alignment horizontal="justify" vertical="top" wrapText="1"/>
      <protection/>
    </xf>
    <xf numFmtId="4" fontId="0" fillId="0" borderId="0" xfId="0" applyNumberFormat="1" applyFill="1" applyAlignment="1" applyProtection="1">
      <alignment/>
      <protection/>
    </xf>
    <xf numFmtId="0" fontId="0" fillId="0" borderId="0" xfId="0" applyFill="1" applyAlignment="1" applyProtection="1">
      <alignment horizontal="right"/>
      <protection/>
    </xf>
    <xf numFmtId="0" fontId="0" fillId="0" borderId="0" xfId="0" applyFill="1" applyAlignment="1" applyProtection="1">
      <alignment/>
      <protection/>
    </xf>
    <xf numFmtId="4" fontId="0" fillId="0" borderId="12" xfId="0" applyNumberFormat="1" applyFill="1" applyBorder="1" applyAlignment="1" applyProtection="1">
      <alignment horizontal="right"/>
      <protection/>
    </xf>
    <xf numFmtId="4" fontId="0" fillId="0" borderId="0" xfId="0" applyNumberFormat="1" applyFill="1" applyBorder="1" applyAlignment="1" applyProtection="1">
      <alignment/>
      <protection/>
    </xf>
    <xf numFmtId="4" fontId="0" fillId="0" borderId="0" xfId="0" applyNumberFormat="1" applyFill="1" applyBorder="1" applyAlignment="1" applyProtection="1">
      <alignment horizontal="right"/>
      <protection/>
    </xf>
    <xf numFmtId="49" fontId="0" fillId="0" borderId="0" xfId="0" applyNumberFormat="1" applyFont="1" applyFill="1" applyAlignment="1" applyProtection="1">
      <alignment horizontal="justify" wrapText="1"/>
      <protection/>
    </xf>
    <xf numFmtId="49" fontId="0" fillId="0" borderId="0" xfId="0" applyNumberFormat="1" applyFont="1" applyFill="1" applyAlignment="1" applyProtection="1">
      <alignment horizontal="justify" wrapText="1"/>
      <protection/>
    </xf>
    <xf numFmtId="4" fontId="0" fillId="0" borderId="0" xfId="0" applyNumberFormat="1" applyFont="1" applyFill="1" applyAlignment="1" applyProtection="1">
      <alignment/>
      <protection/>
    </xf>
    <xf numFmtId="0" fontId="0" fillId="0" borderId="0" xfId="0" applyFont="1" applyFill="1" applyAlignment="1" applyProtection="1">
      <alignment horizontal="right"/>
      <protection/>
    </xf>
    <xf numFmtId="0" fontId="8" fillId="0" borderId="0" xfId="0" applyFont="1" applyBorder="1" applyAlignment="1" applyProtection="1">
      <alignment horizontal="justify" vertical="top"/>
      <protection/>
    </xf>
    <xf numFmtId="4" fontId="0" fillId="0" borderId="0" xfId="0" applyNumberFormat="1" applyFont="1" applyAlignment="1" applyProtection="1">
      <alignment horizontal="right"/>
      <protection/>
    </xf>
    <xf numFmtId="0" fontId="1" fillId="0" borderId="10" xfId="64" applyFont="1" applyBorder="1" applyProtection="1">
      <alignment/>
      <protection/>
    </xf>
    <xf numFmtId="0" fontId="0" fillId="0" borderId="13" xfId="0" applyFont="1" applyBorder="1" applyAlignment="1" applyProtection="1">
      <alignment horizontal="left"/>
      <protection/>
    </xf>
    <xf numFmtId="0" fontId="0" fillId="0" borderId="13" xfId="0" applyFont="1" applyBorder="1" applyAlignment="1" applyProtection="1">
      <alignment horizontal="center"/>
      <protection/>
    </xf>
    <xf numFmtId="4" fontId="0" fillId="0" borderId="13" xfId="0" applyNumberFormat="1" applyFont="1" applyBorder="1" applyAlignment="1" applyProtection="1">
      <alignment horizontal="right"/>
      <protection/>
    </xf>
    <xf numFmtId="0" fontId="1" fillId="0" borderId="13" xfId="64" applyFont="1" applyBorder="1" applyProtection="1">
      <alignment/>
      <protection/>
    </xf>
    <xf numFmtId="2" fontId="58" fillId="0" borderId="10" xfId="0" applyNumberFormat="1" applyFont="1" applyFill="1" applyBorder="1" applyAlignment="1" applyProtection="1">
      <alignment horizontal="left" vertical="top"/>
      <protection/>
    </xf>
    <xf numFmtId="0" fontId="1" fillId="0" borderId="11" xfId="0" applyFont="1" applyFill="1" applyBorder="1" applyAlignment="1" applyProtection="1">
      <alignment horizontal="justify" vertical="top"/>
      <protection/>
    </xf>
    <xf numFmtId="0" fontId="0" fillId="0" borderId="0" xfId="0" applyFont="1" applyFill="1" applyBorder="1" applyAlignment="1" applyProtection="1">
      <alignment horizontal="left"/>
      <protection/>
    </xf>
    <xf numFmtId="0" fontId="0" fillId="0" borderId="0" xfId="0" applyFont="1" applyFill="1" applyBorder="1" applyAlignment="1" applyProtection="1">
      <alignment horizontal="center"/>
      <protection/>
    </xf>
    <xf numFmtId="4" fontId="0" fillId="0" borderId="0" xfId="0" applyNumberFormat="1" applyFont="1" applyFill="1" applyAlignment="1" applyProtection="1">
      <alignment horizontal="right"/>
      <protection/>
    </xf>
    <xf numFmtId="4" fontId="0" fillId="0" borderId="0" xfId="0" applyNumberFormat="1" applyFont="1" applyFill="1" applyBorder="1" applyAlignment="1" applyProtection="1">
      <alignment horizontal="right"/>
      <protection/>
    </xf>
    <xf numFmtId="0" fontId="0" fillId="0" borderId="0" xfId="61" applyFont="1" applyBorder="1" applyProtection="1">
      <alignment horizontal="justify" vertical="top" wrapText="1"/>
      <protection/>
    </xf>
    <xf numFmtId="0" fontId="0" fillId="0" borderId="0" xfId="61" applyFont="1" applyBorder="1" applyProtection="1">
      <alignment horizontal="justify" vertical="top" wrapText="1"/>
      <protection/>
    </xf>
    <xf numFmtId="0" fontId="0" fillId="0" borderId="0" xfId="61" applyFont="1" applyBorder="1" applyProtection="1">
      <alignment horizontal="justify" vertical="top" wrapText="1"/>
      <protection/>
    </xf>
    <xf numFmtId="0" fontId="0" fillId="0" borderId="0" xfId="0" applyBorder="1" applyAlignment="1" applyProtection="1">
      <alignment horizontal="justify" vertical="center"/>
      <protection/>
    </xf>
    <xf numFmtId="0" fontId="0" fillId="0" borderId="0" xfId="0" applyBorder="1" applyAlignment="1" applyProtection="1">
      <alignment horizontal="left"/>
      <protection/>
    </xf>
    <xf numFmtId="0" fontId="0" fillId="0" borderId="0" xfId="0" applyBorder="1" applyAlignment="1" applyProtection="1">
      <alignment horizontal="center"/>
      <protection/>
    </xf>
    <xf numFmtId="0" fontId="0" fillId="0" borderId="0" xfId="0" applyNumberFormat="1" applyBorder="1" applyAlignment="1" applyProtection="1">
      <alignment/>
      <protection/>
    </xf>
    <xf numFmtId="2" fontId="0" fillId="0" borderId="0" xfId="0" applyNumberFormat="1" applyAlignment="1" applyProtection="1">
      <alignment horizontal="left" vertical="top"/>
      <protection/>
    </xf>
    <xf numFmtId="0" fontId="0" fillId="0" borderId="0" xfId="0" applyFont="1" applyAlignment="1" applyProtection="1">
      <alignment vertical="top" wrapText="1"/>
      <protection/>
    </xf>
    <xf numFmtId="0" fontId="0" fillId="0" borderId="0" xfId="0" applyFont="1" applyAlignment="1" applyProtection="1">
      <alignment/>
      <protection/>
    </xf>
    <xf numFmtId="4" fontId="0" fillId="0" borderId="0" xfId="0" applyNumberFormat="1" applyFont="1" applyAlignment="1" applyProtection="1">
      <alignment/>
      <protection/>
    </xf>
    <xf numFmtId="0" fontId="14" fillId="0" borderId="0" xfId="0" applyFont="1" applyAlignment="1" applyProtection="1">
      <alignment vertical="top" wrapText="1"/>
      <protection/>
    </xf>
    <xf numFmtId="0" fontId="1" fillId="0" borderId="0" xfId="0" applyFont="1" applyBorder="1" applyAlignment="1" applyProtection="1">
      <alignment horizontal="justify" vertical="center"/>
      <protection/>
    </xf>
    <xf numFmtId="0" fontId="1" fillId="0" borderId="0" xfId="0" applyFont="1" applyBorder="1" applyAlignment="1" applyProtection="1">
      <alignment horizontal="left"/>
      <protection/>
    </xf>
    <xf numFmtId="0" fontId="1" fillId="0" borderId="0" xfId="0" applyFont="1" applyBorder="1" applyAlignment="1" applyProtection="1">
      <alignment horizontal="center"/>
      <protection/>
    </xf>
    <xf numFmtId="4" fontId="1" fillId="0" borderId="0" xfId="0" applyNumberFormat="1" applyFont="1" applyBorder="1" applyAlignment="1" applyProtection="1">
      <alignment/>
      <protection/>
    </xf>
    <xf numFmtId="2" fontId="1" fillId="0" borderId="10" xfId="0" applyNumberFormat="1" applyFont="1" applyBorder="1" applyAlignment="1" applyProtection="1">
      <alignment horizontal="left" vertical="top"/>
      <protection/>
    </xf>
    <xf numFmtId="2" fontId="1" fillId="0" borderId="13" xfId="0" applyNumberFormat="1" applyFont="1" applyBorder="1" applyAlignment="1" applyProtection="1">
      <alignment horizontal="left" vertical="top"/>
      <protection/>
    </xf>
    <xf numFmtId="0" fontId="1" fillId="0" borderId="13" xfId="0" applyFont="1" applyBorder="1" applyAlignment="1" applyProtection="1">
      <alignment horizontal="left"/>
      <protection/>
    </xf>
    <xf numFmtId="0" fontId="1" fillId="0" borderId="13" xfId="0" applyFont="1" applyBorder="1" applyAlignment="1" applyProtection="1">
      <alignment horizontal="center"/>
      <protection/>
    </xf>
    <xf numFmtId="4" fontId="1" fillId="0" borderId="13" xfId="0" applyNumberFormat="1" applyFont="1" applyBorder="1" applyAlignment="1" applyProtection="1">
      <alignment/>
      <protection/>
    </xf>
    <xf numFmtId="0" fontId="59" fillId="33" borderId="0" xfId="0" applyFont="1" applyFill="1" applyAlignment="1" applyProtection="1">
      <alignment/>
      <protection/>
    </xf>
    <xf numFmtId="2" fontId="13" fillId="0" borderId="0" xfId="0" applyNumberFormat="1" applyFont="1" applyBorder="1" applyAlignment="1" applyProtection="1">
      <alignment horizontal="left" vertical="top"/>
      <protection/>
    </xf>
    <xf numFmtId="0" fontId="13" fillId="0" borderId="10" xfId="0" applyFont="1" applyBorder="1" applyAlignment="1" applyProtection="1">
      <alignment horizontal="justify" vertical="center"/>
      <protection/>
    </xf>
    <xf numFmtId="0" fontId="13" fillId="0" borderId="13" xfId="0" applyFont="1" applyBorder="1" applyAlignment="1" applyProtection="1">
      <alignment horizontal="left"/>
      <protection/>
    </xf>
    <xf numFmtId="0" fontId="13" fillId="0" borderId="13" xfId="0" applyFont="1" applyBorder="1" applyAlignment="1" applyProtection="1">
      <alignment horizontal="center"/>
      <protection/>
    </xf>
    <xf numFmtId="4" fontId="13" fillId="0" borderId="13" xfId="0" applyNumberFormat="1" applyFont="1" applyBorder="1" applyAlignment="1" applyProtection="1">
      <alignment/>
      <protection/>
    </xf>
    <xf numFmtId="0" fontId="12" fillId="0" borderId="0" xfId="0" applyFont="1" applyAlignment="1" applyProtection="1">
      <alignment/>
      <protection/>
    </xf>
    <xf numFmtId="0" fontId="13" fillId="0" borderId="0" xfId="0" applyFont="1" applyBorder="1" applyAlignment="1" applyProtection="1">
      <alignment horizontal="justify" vertical="center"/>
      <protection/>
    </xf>
    <xf numFmtId="0" fontId="13" fillId="0" borderId="0" xfId="0" applyFont="1" applyBorder="1" applyAlignment="1" applyProtection="1">
      <alignment horizontal="left"/>
      <protection/>
    </xf>
    <xf numFmtId="0" fontId="13" fillId="0" borderId="0" xfId="0" applyFont="1" applyBorder="1" applyAlignment="1" applyProtection="1">
      <alignment horizontal="center"/>
      <protection/>
    </xf>
    <xf numFmtId="4" fontId="13" fillId="0" borderId="0" xfId="0" applyNumberFormat="1" applyFont="1" applyBorder="1" applyAlignment="1" applyProtection="1">
      <alignment/>
      <protection/>
    </xf>
    <xf numFmtId="0" fontId="12" fillId="0" borderId="0" xfId="0" applyFont="1" applyBorder="1" applyAlignment="1" applyProtection="1">
      <alignment horizontal="justify" vertical="center"/>
      <protection/>
    </xf>
    <xf numFmtId="0" fontId="12" fillId="0" borderId="0" xfId="0" applyFont="1" applyBorder="1" applyAlignment="1" applyProtection="1">
      <alignment horizontal="left"/>
      <protection/>
    </xf>
    <xf numFmtId="0" fontId="12" fillId="0" borderId="0" xfId="0" applyFont="1" applyBorder="1" applyAlignment="1" applyProtection="1">
      <alignment horizontal="center"/>
      <protection/>
    </xf>
    <xf numFmtId="4" fontId="12" fillId="0" borderId="0" xfId="0" applyNumberFormat="1" applyFont="1" applyBorder="1" applyAlignment="1" applyProtection="1">
      <alignment/>
      <protection/>
    </xf>
    <xf numFmtId="4" fontId="0" fillId="6" borderId="12" xfId="0" applyNumberFormat="1" applyFont="1" applyFill="1" applyBorder="1" applyAlignment="1" applyProtection="1">
      <alignment/>
      <protection locked="0"/>
    </xf>
    <xf numFmtId="4" fontId="1" fillId="7" borderId="11" xfId="0" applyNumberFormat="1" applyFont="1" applyFill="1" applyBorder="1" applyAlignment="1" applyProtection="1">
      <alignment horizontal="right"/>
      <protection/>
    </xf>
    <xf numFmtId="4" fontId="1" fillId="7" borderId="11" xfId="0" applyNumberFormat="1" applyFont="1" applyFill="1" applyBorder="1" applyAlignment="1" applyProtection="1">
      <alignment/>
      <protection/>
    </xf>
    <xf numFmtId="4" fontId="13" fillId="7" borderId="11" xfId="0" applyNumberFormat="1" applyFont="1" applyFill="1" applyBorder="1" applyAlignment="1" applyProtection="1">
      <alignment/>
      <protection/>
    </xf>
    <xf numFmtId="4" fontId="13" fillId="7" borderId="0" xfId="0" applyNumberFormat="1" applyFont="1" applyFill="1" applyBorder="1" applyAlignment="1" applyProtection="1">
      <alignment/>
      <protection/>
    </xf>
    <xf numFmtId="0" fontId="0" fillId="6" borderId="0" xfId="0" applyFont="1" applyFill="1" applyBorder="1" applyAlignment="1" applyProtection="1">
      <alignment horizontal="justify" vertical="center"/>
      <protection locked="0"/>
    </xf>
    <xf numFmtId="0" fontId="0" fillId="6" borderId="0" xfId="0" applyFill="1" applyBorder="1" applyAlignment="1" applyProtection="1">
      <alignment horizontal="left"/>
      <protection locked="0"/>
    </xf>
    <xf numFmtId="4" fontId="0" fillId="6" borderId="0" xfId="0" applyNumberFormat="1" applyFill="1" applyBorder="1" applyAlignment="1" applyProtection="1">
      <alignment/>
      <protection locked="0"/>
    </xf>
    <xf numFmtId="0" fontId="0" fillId="6" borderId="0" xfId="0" applyFill="1" applyAlignment="1" applyProtection="1">
      <alignment/>
      <protection locked="0"/>
    </xf>
    <xf numFmtId="0" fontId="0" fillId="6" borderId="0" xfId="0" applyFill="1" applyBorder="1" applyAlignment="1" applyProtection="1">
      <alignment horizontal="justify" vertical="center"/>
      <protection locked="0"/>
    </xf>
    <xf numFmtId="0" fontId="0" fillId="6" borderId="0" xfId="0" applyFill="1" applyBorder="1" applyAlignment="1" applyProtection="1">
      <alignment horizontal="center"/>
      <protection locked="0"/>
    </xf>
    <xf numFmtId="0" fontId="5" fillId="6" borderId="0" xfId="0" applyFont="1" applyFill="1" applyBorder="1" applyAlignment="1" applyProtection="1">
      <alignment horizontal="center" vertical="top" wrapText="1"/>
      <protection locked="0"/>
    </xf>
    <xf numFmtId="0" fontId="0" fillId="6" borderId="0" xfId="61" applyFont="1" applyFill="1" applyBorder="1" applyProtection="1">
      <alignment horizontal="justify" vertical="top" wrapText="1"/>
      <protection locked="0"/>
    </xf>
    <xf numFmtId="0" fontId="0" fillId="6" borderId="0" xfId="58" applyFont="1" applyFill="1" applyProtection="1">
      <alignment horizontal="justify" vertical="top" wrapText="1"/>
      <protection locked="0"/>
    </xf>
  </cellXfs>
  <cellStyles count="6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llegamento ipertestuale" xfId="42"/>
    <cellStyle name="Collegamento ipertestuale visitato" xfId="43"/>
    <cellStyle name="Comma" xfId="44"/>
    <cellStyle name="Comma [0]"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merge" xfId="58"/>
    <cellStyle name="merge 10" xfId="59"/>
    <cellStyle name="merge 10 2" xfId="60"/>
    <cellStyle name="merge 7" xfId="61"/>
    <cellStyle name="Neutral" xfId="62"/>
    <cellStyle name="Normal 2" xfId="63"/>
    <cellStyle name="Normal 2 5" xfId="64"/>
    <cellStyle name="Normal 4" xfId="65"/>
    <cellStyle name="Normal 9" xfId="66"/>
    <cellStyle name="Note" xfId="67"/>
    <cellStyle name="Output" xfId="68"/>
    <cellStyle name="Percent" xfId="69"/>
    <cellStyle name="Title" xfId="70"/>
    <cellStyle name="Total" xfId="71"/>
    <cellStyle name="Warning Text" xfId="72"/>
    <cellStyle name="wrap" xfId="73"/>
  </cellStyles>
  <dxfs count="257">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233"/>
  <sheetViews>
    <sheetView showGridLines="0" showZeros="0" tabSelected="1" zoomScaleSheetLayoutView="100" workbookViewId="0" topLeftCell="A1">
      <selection activeCell="F197" sqref="F197"/>
    </sheetView>
  </sheetViews>
  <sheetFormatPr defaultColWidth="9.140625" defaultRowHeight="12.75"/>
  <cols>
    <col min="1" max="1" width="4.57421875" style="4" customWidth="1"/>
    <col min="2" max="2" width="5.28125" style="5" customWidth="1"/>
    <col min="3" max="3" width="55.140625" style="111" customWidth="1"/>
    <col min="4" max="4" width="7.140625" style="112" customWidth="1"/>
    <col min="5" max="5" width="9.140625" style="113" customWidth="1"/>
    <col min="6" max="6" width="13.00390625" style="8" customWidth="1"/>
    <col min="7" max="7" width="16.00390625" style="8" customWidth="1"/>
    <col min="8" max="8" width="9.140625" style="9" customWidth="1"/>
    <col min="9" max="9" width="10.140625" style="9" bestFit="1" customWidth="1"/>
    <col min="10" max="16384" width="9.140625" style="9" customWidth="1"/>
  </cols>
  <sheetData>
    <row r="1" spans="3:6" ht="30" customHeight="1">
      <c r="C1" s="6" t="s">
        <v>77</v>
      </c>
      <c r="D1" s="7"/>
      <c r="E1" s="7"/>
      <c r="F1" s="7"/>
    </row>
    <row r="2" spans="3:6" ht="15" customHeight="1">
      <c r="C2" s="10"/>
      <c r="D2" s="11"/>
      <c r="E2" s="11"/>
      <c r="F2" s="11"/>
    </row>
    <row r="4" spans="1:7" s="13" customFormat="1" ht="15">
      <c r="A4" s="12"/>
      <c r="B4" s="10" t="s">
        <v>7</v>
      </c>
      <c r="C4" s="11"/>
      <c r="D4" s="11"/>
      <c r="E4" s="11"/>
      <c r="F4" s="11"/>
      <c r="G4" s="11"/>
    </row>
    <row r="5" spans="1:7" s="13" customFormat="1" ht="15">
      <c r="A5" s="12"/>
      <c r="B5" s="14"/>
      <c r="D5" s="15"/>
      <c r="E5" s="16"/>
      <c r="F5" s="17"/>
      <c r="G5" s="17"/>
    </row>
    <row r="6" spans="1:7" s="13" customFormat="1" ht="12.75" customHeight="1">
      <c r="A6" s="18"/>
      <c r="B6" s="19" t="s">
        <v>8</v>
      </c>
      <c r="C6" s="19"/>
      <c r="D6" s="19"/>
      <c r="E6" s="20"/>
      <c r="F6" s="21"/>
      <c r="G6" s="21"/>
    </row>
    <row r="7" spans="1:7" s="13" customFormat="1" ht="12.75" customHeight="1">
      <c r="A7" s="18"/>
      <c r="B7" s="19"/>
      <c r="C7" s="19"/>
      <c r="D7" s="19"/>
      <c r="E7" s="20"/>
      <c r="F7" s="21"/>
      <c r="G7" s="21"/>
    </row>
    <row r="8" spans="1:7" s="13" customFormat="1" ht="12.75" customHeight="1">
      <c r="A8" s="18"/>
      <c r="B8" s="19"/>
      <c r="C8" s="19"/>
      <c r="D8" s="19"/>
      <c r="E8" s="20"/>
      <c r="F8" s="21"/>
      <c r="G8" s="21"/>
    </row>
    <row r="9" spans="1:7" s="13" customFormat="1" ht="12.75" customHeight="1">
      <c r="A9" s="18"/>
      <c r="B9" s="19"/>
      <c r="C9" s="19"/>
      <c r="D9" s="19"/>
      <c r="E9" s="20"/>
      <c r="F9" s="21"/>
      <c r="G9" s="21"/>
    </row>
    <row r="10" spans="1:7" s="13" customFormat="1" ht="12.75" customHeight="1">
      <c r="A10" s="18"/>
      <c r="B10" s="22" t="s">
        <v>9</v>
      </c>
      <c r="C10" s="22"/>
      <c r="D10" s="22"/>
      <c r="E10" s="23"/>
      <c r="F10" s="24"/>
      <c r="G10" s="24"/>
    </row>
    <row r="11" spans="1:7" s="13" customFormat="1" ht="12.75" customHeight="1">
      <c r="A11" s="18"/>
      <c r="B11" s="22"/>
      <c r="C11" s="22"/>
      <c r="D11" s="22"/>
      <c r="E11" s="23"/>
      <c r="F11" s="24"/>
      <c r="G11" s="24"/>
    </row>
    <row r="12" spans="1:7" s="13" customFormat="1" ht="12.75" customHeight="1">
      <c r="A12" s="18"/>
      <c r="B12" s="22"/>
      <c r="C12" s="22"/>
      <c r="D12" s="22"/>
      <c r="E12" s="23"/>
      <c r="F12" s="24"/>
      <c r="G12" s="24"/>
    </row>
    <row r="13" spans="1:7" s="13" customFormat="1" ht="12.75" customHeight="1">
      <c r="A13" s="18"/>
      <c r="B13" s="22"/>
      <c r="C13" s="22"/>
      <c r="D13" s="22"/>
      <c r="E13" s="23"/>
      <c r="F13" s="24"/>
      <c r="G13" s="24"/>
    </row>
    <row r="14" spans="1:7" s="13" customFormat="1" ht="12.75" customHeight="1">
      <c r="A14" s="18"/>
      <c r="B14" s="22"/>
      <c r="C14" s="22"/>
      <c r="D14" s="22"/>
      <c r="E14" s="23"/>
      <c r="F14" s="24"/>
      <c r="G14" s="24"/>
    </row>
    <row r="15" spans="1:7" s="13" customFormat="1" ht="12.75" customHeight="1">
      <c r="A15" s="18"/>
      <c r="B15" s="22"/>
      <c r="C15" s="22"/>
      <c r="D15" s="22"/>
      <c r="E15" s="23"/>
      <c r="F15" s="24"/>
      <c r="G15" s="24"/>
    </row>
    <row r="16" spans="1:7" s="13" customFormat="1" ht="12.75" customHeight="1">
      <c r="A16" s="18"/>
      <c r="B16" s="22"/>
      <c r="C16" s="22"/>
      <c r="D16" s="22"/>
      <c r="E16" s="23"/>
      <c r="F16" s="24"/>
      <c r="G16" s="24"/>
    </row>
    <row r="17" spans="1:7" s="13" customFormat="1" ht="12.75" customHeight="1">
      <c r="A17" s="18"/>
      <c r="B17" s="22"/>
      <c r="C17" s="22"/>
      <c r="D17" s="22"/>
      <c r="E17" s="23"/>
      <c r="F17" s="24"/>
      <c r="G17" s="24"/>
    </row>
    <row r="18" spans="1:7" s="13" customFormat="1" ht="12.75" customHeight="1">
      <c r="A18" s="18"/>
      <c r="B18" s="22"/>
      <c r="C18" s="22"/>
      <c r="D18" s="22"/>
      <c r="E18" s="23"/>
      <c r="F18" s="24"/>
      <c r="G18" s="24"/>
    </row>
    <row r="19" spans="1:7" s="13" customFormat="1" ht="12.75" customHeight="1">
      <c r="A19" s="18"/>
      <c r="B19" s="22"/>
      <c r="C19" s="22"/>
      <c r="D19" s="22"/>
      <c r="E19" s="23"/>
      <c r="F19" s="24"/>
      <c r="G19" s="24"/>
    </row>
    <row r="20" spans="1:7" s="13" customFormat="1" ht="12.75" customHeight="1">
      <c r="A20" s="18"/>
      <c r="B20" s="22"/>
      <c r="C20" s="22"/>
      <c r="D20" s="22"/>
      <c r="E20" s="23"/>
      <c r="F20" s="24"/>
      <c r="G20" s="24"/>
    </row>
    <row r="21" spans="1:7" s="13" customFormat="1" ht="12.75" customHeight="1">
      <c r="A21" s="18"/>
      <c r="B21" s="22"/>
      <c r="C21" s="22"/>
      <c r="D21" s="22"/>
      <c r="E21" s="23"/>
      <c r="F21" s="24"/>
      <c r="G21" s="24"/>
    </row>
    <row r="22" spans="1:7" s="13" customFormat="1" ht="12.75" customHeight="1">
      <c r="A22" s="18"/>
      <c r="B22" s="25" t="s">
        <v>10</v>
      </c>
      <c r="C22" s="25"/>
      <c r="D22" s="25"/>
      <c r="E22" s="26"/>
      <c r="F22" s="24"/>
      <c r="G22" s="24"/>
    </row>
    <row r="23" spans="1:7" s="13" customFormat="1" ht="12.75" customHeight="1">
      <c r="A23" s="18"/>
      <c r="B23" s="25"/>
      <c r="C23" s="25"/>
      <c r="D23" s="25"/>
      <c r="E23" s="26"/>
      <c r="F23" s="24"/>
      <c r="G23" s="24"/>
    </row>
    <row r="24" spans="1:7" s="13" customFormat="1" ht="12.75" customHeight="1">
      <c r="A24" s="18"/>
      <c r="B24" s="25"/>
      <c r="C24" s="25"/>
      <c r="D24" s="25"/>
      <c r="E24" s="26"/>
      <c r="F24" s="24"/>
      <c r="G24" s="24"/>
    </row>
    <row r="25" spans="1:7" s="13" customFormat="1" ht="12.75" customHeight="1">
      <c r="A25" s="18"/>
      <c r="B25" s="25"/>
      <c r="C25" s="25"/>
      <c r="D25" s="25"/>
      <c r="E25" s="26"/>
      <c r="F25" s="24"/>
      <c r="G25" s="24"/>
    </row>
    <row r="26" spans="1:7" s="13" customFormat="1" ht="12.75" customHeight="1">
      <c r="A26" s="18"/>
      <c r="B26" s="25"/>
      <c r="C26" s="25"/>
      <c r="D26" s="25"/>
      <c r="E26" s="26"/>
      <c r="F26" s="24"/>
      <c r="G26" s="24"/>
    </row>
    <row r="27" spans="1:7" s="13" customFormat="1" ht="12.75" customHeight="1">
      <c r="A27" s="18"/>
      <c r="B27" s="25" t="s">
        <v>11</v>
      </c>
      <c r="C27" s="25"/>
      <c r="D27" s="25"/>
      <c r="E27" s="26"/>
      <c r="F27" s="24"/>
      <c r="G27" s="24"/>
    </row>
    <row r="28" spans="1:7" s="13" customFormat="1" ht="12.75" customHeight="1">
      <c r="A28" s="18"/>
      <c r="B28" s="25"/>
      <c r="C28" s="25"/>
      <c r="D28" s="25"/>
      <c r="E28" s="26"/>
      <c r="F28" s="24"/>
      <c r="G28" s="24"/>
    </row>
    <row r="29" spans="1:7" s="13" customFormat="1" ht="12.75" customHeight="1">
      <c r="A29" s="18"/>
      <c r="B29" s="25"/>
      <c r="C29" s="25"/>
      <c r="D29" s="25"/>
      <c r="E29" s="26"/>
      <c r="F29" s="24"/>
      <c r="G29" s="24"/>
    </row>
    <row r="30" spans="1:7" s="13" customFormat="1" ht="12.75" customHeight="1">
      <c r="A30" s="18"/>
      <c r="B30" s="25"/>
      <c r="C30" s="25"/>
      <c r="D30" s="25"/>
      <c r="E30" s="26"/>
      <c r="F30" s="24"/>
      <c r="G30" s="24"/>
    </row>
    <row r="31" spans="1:7" s="13" customFormat="1" ht="12.75" customHeight="1">
      <c r="A31" s="18"/>
      <c r="B31" s="25"/>
      <c r="C31" s="25"/>
      <c r="D31" s="25"/>
      <c r="E31" s="26"/>
      <c r="F31" s="24"/>
      <c r="G31" s="24"/>
    </row>
    <row r="32" spans="1:7" s="13" customFormat="1" ht="12.75" customHeight="1">
      <c r="A32" s="18"/>
      <c r="B32" s="22" t="s">
        <v>12</v>
      </c>
      <c r="C32" s="22"/>
      <c r="D32" s="22"/>
      <c r="E32" s="23"/>
      <c r="F32" s="24"/>
      <c r="G32" s="24"/>
    </row>
    <row r="33" spans="1:7" s="13" customFormat="1" ht="12.75" customHeight="1">
      <c r="A33" s="18"/>
      <c r="B33" s="22"/>
      <c r="C33" s="22"/>
      <c r="D33" s="22"/>
      <c r="E33" s="23"/>
      <c r="F33" s="24"/>
      <c r="G33" s="24"/>
    </row>
    <row r="34" spans="1:7" s="13" customFormat="1" ht="12.75" customHeight="1">
      <c r="A34" s="18"/>
      <c r="B34" s="22"/>
      <c r="C34" s="22"/>
      <c r="D34" s="22"/>
      <c r="E34" s="23"/>
      <c r="F34" s="24"/>
      <c r="G34" s="24"/>
    </row>
    <row r="35" spans="1:7" s="13" customFormat="1" ht="12.75" customHeight="1">
      <c r="A35" s="18"/>
      <c r="B35" s="22"/>
      <c r="C35" s="22"/>
      <c r="D35" s="22"/>
      <c r="E35" s="23"/>
      <c r="F35" s="24"/>
      <c r="G35" s="24"/>
    </row>
    <row r="36" spans="1:7" s="13" customFormat="1" ht="12.75" customHeight="1">
      <c r="A36" s="18"/>
      <c r="B36" s="25" t="s">
        <v>13</v>
      </c>
      <c r="C36" s="25"/>
      <c r="D36" s="25"/>
      <c r="E36" s="26"/>
      <c r="F36" s="24"/>
      <c r="G36" s="24"/>
    </row>
    <row r="37" spans="1:7" s="13" customFormat="1" ht="12.75" customHeight="1">
      <c r="A37" s="18"/>
      <c r="B37" s="25"/>
      <c r="C37" s="25"/>
      <c r="D37" s="25"/>
      <c r="E37" s="26"/>
      <c r="F37" s="24"/>
      <c r="G37" s="24"/>
    </row>
    <row r="38" spans="1:7" s="13" customFormat="1" ht="12.75" customHeight="1">
      <c r="A38" s="18"/>
      <c r="B38" s="25"/>
      <c r="C38" s="25"/>
      <c r="D38" s="25"/>
      <c r="E38" s="26"/>
      <c r="F38" s="24"/>
      <c r="G38" s="24"/>
    </row>
    <row r="39" spans="1:7" s="13" customFormat="1" ht="12.75" customHeight="1">
      <c r="A39" s="18"/>
      <c r="B39" s="25"/>
      <c r="C39" s="25"/>
      <c r="D39" s="25"/>
      <c r="E39" s="26"/>
      <c r="F39" s="24"/>
      <c r="G39" s="24"/>
    </row>
    <row r="40" spans="1:7" s="13" customFormat="1" ht="12.75" customHeight="1">
      <c r="A40" s="18"/>
      <c r="B40" s="25"/>
      <c r="C40" s="25"/>
      <c r="D40" s="25"/>
      <c r="E40" s="26"/>
      <c r="F40" s="24"/>
      <c r="G40" s="24"/>
    </row>
    <row r="41" spans="1:7" s="13" customFormat="1" ht="12.75" customHeight="1">
      <c r="A41" s="18"/>
      <c r="B41" s="22" t="s">
        <v>14</v>
      </c>
      <c r="C41" s="22"/>
      <c r="D41" s="22"/>
      <c r="E41" s="23"/>
      <c r="F41" s="24"/>
      <c r="G41" s="24"/>
    </row>
    <row r="42" spans="1:7" s="13" customFormat="1" ht="12.75" customHeight="1">
      <c r="A42" s="18"/>
      <c r="B42" s="22"/>
      <c r="C42" s="22"/>
      <c r="D42" s="22"/>
      <c r="E42" s="23"/>
      <c r="F42" s="24"/>
      <c r="G42" s="24"/>
    </row>
    <row r="43" spans="1:7" s="13" customFormat="1" ht="12.75" customHeight="1">
      <c r="A43" s="18"/>
      <c r="B43" s="22"/>
      <c r="C43" s="22"/>
      <c r="D43" s="22"/>
      <c r="E43" s="23"/>
      <c r="F43" s="24"/>
      <c r="G43" s="24"/>
    </row>
    <row r="44" spans="1:7" s="13" customFormat="1" ht="12.75" customHeight="1">
      <c r="A44" s="18"/>
      <c r="B44" s="22"/>
      <c r="C44" s="22"/>
      <c r="D44" s="22"/>
      <c r="E44" s="23"/>
      <c r="F44" s="24"/>
      <c r="G44" s="24"/>
    </row>
    <row r="45" spans="1:7" s="13" customFormat="1" ht="12.75" customHeight="1">
      <c r="A45" s="18"/>
      <c r="B45" s="25" t="s">
        <v>26</v>
      </c>
      <c r="C45" s="25"/>
      <c r="D45" s="25"/>
      <c r="E45" s="26"/>
      <c r="F45" s="24"/>
      <c r="G45" s="24"/>
    </row>
    <row r="46" spans="1:7" s="13" customFormat="1" ht="12.75" customHeight="1">
      <c r="A46" s="18"/>
      <c r="B46" s="25"/>
      <c r="C46" s="25"/>
      <c r="D46" s="25"/>
      <c r="E46" s="26"/>
      <c r="F46" s="24"/>
      <c r="G46" s="24"/>
    </row>
    <row r="47" spans="1:7" s="13" customFormat="1" ht="12.75" customHeight="1">
      <c r="A47" s="18"/>
      <c r="B47" s="25"/>
      <c r="C47" s="25"/>
      <c r="D47" s="25"/>
      <c r="E47" s="26"/>
      <c r="F47" s="24"/>
      <c r="G47" s="24"/>
    </row>
    <row r="48" spans="1:7" s="13" customFormat="1" ht="12.75" customHeight="1">
      <c r="A48" s="18"/>
      <c r="B48" s="25"/>
      <c r="C48" s="25"/>
      <c r="D48" s="25"/>
      <c r="E48" s="26"/>
      <c r="F48" s="24"/>
      <c r="G48" s="24"/>
    </row>
    <row r="49" spans="1:7" s="13" customFormat="1" ht="12.75" customHeight="1">
      <c r="A49" s="18"/>
      <c r="B49" s="25"/>
      <c r="C49" s="25"/>
      <c r="D49" s="25"/>
      <c r="E49" s="26"/>
      <c r="F49" s="24"/>
      <c r="G49" s="24"/>
    </row>
    <row r="50" spans="1:7" s="13" customFormat="1" ht="12.75" customHeight="1">
      <c r="A50" s="18"/>
      <c r="B50" s="25" t="s">
        <v>65</v>
      </c>
      <c r="C50" s="25"/>
      <c r="D50" s="25"/>
      <c r="E50" s="26"/>
      <c r="F50" s="24"/>
      <c r="G50" s="24"/>
    </row>
    <row r="51" spans="1:7" s="13" customFormat="1" ht="12.75">
      <c r="A51" s="18"/>
      <c r="B51" s="25"/>
      <c r="C51" s="25"/>
      <c r="D51" s="25"/>
      <c r="E51" s="26"/>
      <c r="F51" s="24"/>
      <c r="G51" s="24"/>
    </row>
    <row r="52" spans="1:7" s="13" customFormat="1" ht="12.75">
      <c r="A52" s="18"/>
      <c r="B52" s="25"/>
      <c r="C52" s="25"/>
      <c r="D52" s="25"/>
      <c r="E52" s="26"/>
      <c r="F52" s="24"/>
      <c r="G52" s="24"/>
    </row>
    <row r="53" spans="1:7" s="13" customFormat="1" ht="12.75">
      <c r="A53" s="18"/>
      <c r="B53" s="25"/>
      <c r="C53" s="25"/>
      <c r="D53" s="25"/>
      <c r="E53" s="26"/>
      <c r="F53" s="24"/>
      <c r="G53" s="24"/>
    </row>
    <row r="54" spans="1:7" s="13" customFormat="1" ht="12.75">
      <c r="A54" s="18"/>
      <c r="B54" s="27"/>
      <c r="C54" s="28"/>
      <c r="D54" s="29"/>
      <c r="E54" s="28"/>
      <c r="F54" s="30"/>
      <c r="G54" s="30"/>
    </row>
    <row r="55" spans="1:7" s="13" customFormat="1" ht="12.75" customHeight="1">
      <c r="A55" s="18"/>
      <c r="B55" s="31" t="s">
        <v>27</v>
      </c>
      <c r="C55" s="31"/>
      <c r="D55" s="31"/>
      <c r="E55" s="32"/>
      <c r="F55" s="32"/>
      <c r="G55" s="32"/>
    </row>
    <row r="56" spans="1:7" s="13" customFormat="1" ht="12.75">
      <c r="A56" s="18"/>
      <c r="B56" s="29" t="s">
        <v>15</v>
      </c>
      <c r="C56" s="28"/>
      <c r="D56" s="29"/>
      <c r="E56" s="28"/>
      <c r="F56" s="30"/>
      <c r="G56" s="30"/>
    </row>
    <row r="57" spans="1:7" s="13" customFormat="1" ht="12.75">
      <c r="A57" s="18"/>
      <c r="B57" s="29" t="s">
        <v>16</v>
      </c>
      <c r="C57" s="28"/>
      <c r="D57" s="29"/>
      <c r="E57" s="28"/>
      <c r="F57" s="30"/>
      <c r="G57" s="30"/>
    </row>
    <row r="58" spans="1:7" s="13" customFormat="1" ht="12.75">
      <c r="A58" s="18"/>
      <c r="B58" s="29" t="s">
        <v>17</v>
      </c>
      <c r="C58" s="28"/>
      <c r="D58" s="29"/>
      <c r="E58" s="28"/>
      <c r="F58" s="30"/>
      <c r="G58" s="30"/>
    </row>
    <row r="59" spans="1:7" s="13" customFormat="1" ht="12.75">
      <c r="A59" s="18"/>
      <c r="B59" s="29" t="s">
        <v>18</v>
      </c>
      <c r="C59" s="28"/>
      <c r="D59" s="29"/>
      <c r="E59" s="28"/>
      <c r="F59" s="30"/>
      <c r="G59" s="30"/>
    </row>
    <row r="60" spans="1:7" s="13" customFormat="1" ht="12.75" customHeight="1">
      <c r="A60" s="18"/>
      <c r="B60" s="22" t="s">
        <v>19</v>
      </c>
      <c r="C60" s="22"/>
      <c r="D60" s="22"/>
      <c r="E60" s="23"/>
      <c r="F60" s="24"/>
      <c r="G60" s="24"/>
    </row>
    <row r="61" spans="1:7" s="13" customFormat="1" ht="12.75" customHeight="1">
      <c r="A61" s="18"/>
      <c r="B61" s="22"/>
      <c r="C61" s="22"/>
      <c r="D61" s="22"/>
      <c r="E61" s="23"/>
      <c r="F61" s="24"/>
      <c r="G61" s="24"/>
    </row>
    <row r="62" spans="1:7" s="13" customFormat="1" ht="12.75" customHeight="1">
      <c r="A62" s="18"/>
      <c r="B62" s="22" t="s">
        <v>20</v>
      </c>
      <c r="C62" s="22"/>
      <c r="D62" s="22"/>
      <c r="E62" s="23"/>
      <c r="F62" s="24"/>
      <c r="G62" s="24"/>
    </row>
    <row r="63" spans="1:7" s="13" customFormat="1" ht="12.75" customHeight="1">
      <c r="A63" s="18"/>
      <c r="B63" s="22"/>
      <c r="C63" s="22"/>
      <c r="D63" s="22"/>
      <c r="E63" s="23"/>
      <c r="F63" s="24"/>
      <c r="G63" s="24"/>
    </row>
    <row r="64" spans="1:7" s="13" customFormat="1" ht="12.75">
      <c r="A64" s="18"/>
      <c r="B64" s="27"/>
      <c r="C64" s="28"/>
      <c r="D64" s="29"/>
      <c r="E64" s="28"/>
      <c r="F64" s="30"/>
      <c r="G64" s="30"/>
    </row>
    <row r="65" spans="1:7" s="13" customFormat="1" ht="12.75" customHeight="1">
      <c r="A65" s="18"/>
      <c r="B65" s="22" t="s">
        <v>21</v>
      </c>
      <c r="C65" s="22"/>
      <c r="D65" s="22"/>
      <c r="E65" s="23"/>
      <c r="F65" s="23"/>
      <c r="G65" s="23"/>
    </row>
    <row r="66" spans="1:7" s="13" customFormat="1" ht="12.75">
      <c r="A66" s="18"/>
      <c r="B66" s="29" t="s">
        <v>22</v>
      </c>
      <c r="C66" s="28"/>
      <c r="D66" s="29"/>
      <c r="E66" s="28"/>
      <c r="F66" s="30"/>
      <c r="G66" s="30"/>
    </row>
    <row r="67" spans="1:7" s="13" customFormat="1" ht="12.75">
      <c r="A67" s="18"/>
      <c r="B67" s="29" t="s">
        <v>23</v>
      </c>
      <c r="C67" s="28"/>
      <c r="D67" s="29"/>
      <c r="E67" s="28"/>
      <c r="F67" s="30"/>
      <c r="G67" s="30"/>
    </row>
    <row r="68" spans="1:7" s="40" customFormat="1" ht="7.5" customHeight="1" thickBot="1">
      <c r="A68" s="33"/>
      <c r="B68" s="34"/>
      <c r="C68" s="35"/>
      <c r="D68" s="36"/>
      <c r="E68" s="37"/>
      <c r="F68" s="38"/>
      <c r="G68" s="39"/>
    </row>
    <row r="69" spans="1:7" s="47" customFormat="1" ht="13.5" thickBot="1">
      <c r="A69" s="41" t="s">
        <v>5</v>
      </c>
      <c r="B69" s="42">
        <v>1</v>
      </c>
      <c r="C69" s="43" t="s">
        <v>41</v>
      </c>
      <c r="D69" s="44"/>
      <c r="E69" s="45"/>
      <c r="F69" s="46"/>
      <c r="G69" s="46"/>
    </row>
    <row r="70" spans="1:7" s="40" customFormat="1" ht="12.75">
      <c r="A70" s="41"/>
      <c r="B70" s="48"/>
      <c r="C70" s="49"/>
      <c r="D70" s="50"/>
      <c r="E70" s="51"/>
      <c r="F70" s="52"/>
      <c r="G70" s="52"/>
    </row>
    <row r="71" spans="1:7" s="58" customFormat="1" ht="12.75" customHeight="1">
      <c r="A71" s="4" t="s">
        <v>6</v>
      </c>
      <c r="B71" s="53">
        <f>IF(A71="*",INT(MAX(B$34:B70)+1),IF(A71="**",ROUNDDOWN(MAX(B$34:B70)+0.01,2),IF(A71="***",MAX(B$34:B70)+0.01,0)))</f>
        <v>1.01</v>
      </c>
      <c r="C71" s="54" t="s">
        <v>50</v>
      </c>
      <c r="D71" s="55" t="s">
        <v>1</v>
      </c>
      <c r="E71" s="56">
        <v>1</v>
      </c>
      <c r="F71" s="144"/>
      <c r="G71" s="57">
        <f>E71*F71</f>
        <v>0</v>
      </c>
    </row>
    <row r="72" spans="1:7" s="58" customFormat="1" ht="12.75" customHeight="1">
      <c r="A72" s="4"/>
      <c r="B72" s="53"/>
      <c r="C72" s="54"/>
      <c r="D72" s="59"/>
      <c r="E72" s="60"/>
      <c r="F72" s="61"/>
      <c r="G72" s="62"/>
    </row>
    <row r="73" spans="1:7" ht="12.75" customHeight="1">
      <c r="A73" s="63" t="s">
        <v>6</v>
      </c>
      <c r="B73" s="48">
        <f>IF(A73="*",INT(MAX(B$33:B72)+1),IF(A73="**",ROUNDDOWN(MAX(B$33:B72)+0.01,2),IF(A73="***",MAX(B$33:B72)+0.01,0)))</f>
        <v>1.02</v>
      </c>
      <c r="C73" s="64" t="s">
        <v>69</v>
      </c>
      <c r="D73" s="65"/>
      <c r="E73" s="65"/>
      <c r="F73" s="66"/>
      <c r="G73" s="67"/>
    </row>
    <row r="74" spans="1:7" ht="12.75">
      <c r="A74" s="63"/>
      <c r="B74" s="48">
        <f>IF(A74="*",INT(MAX(B$33:B73)+1),IF(A74="**",ROUNDDOWN(MAX(B$33:B73)+0.01,2),IF(A74="***",MAX(B$33:B73)+0.01,0)))</f>
        <v>0</v>
      </c>
      <c r="C74" s="64"/>
      <c r="D74" s="65"/>
      <c r="E74" s="65"/>
      <c r="F74" s="66"/>
      <c r="G74" s="67"/>
    </row>
    <row r="75" spans="1:7" ht="12.75">
      <c r="A75" s="63"/>
      <c r="B75" s="48">
        <f>IF(A75="*",INT(MAX(B$33:B74)+1),IF(A75="**",ROUNDDOWN(MAX(B$33:B74)+0.01,2),IF(A75="***",MAX(B$33:B74)+0.01,0)))</f>
        <v>0</v>
      </c>
      <c r="C75" s="64"/>
      <c r="D75" s="65"/>
      <c r="E75" s="65"/>
      <c r="F75" s="66"/>
      <c r="G75" s="67"/>
    </row>
    <row r="76" spans="1:7" ht="12.75">
      <c r="A76" s="63"/>
      <c r="B76" s="48"/>
      <c r="C76" s="64"/>
      <c r="D76" s="65"/>
      <c r="E76" s="65"/>
      <c r="F76" s="66"/>
      <c r="G76" s="67"/>
    </row>
    <row r="77" spans="1:7" ht="12.75">
      <c r="A77" s="63"/>
      <c r="B77" s="48"/>
      <c r="C77" s="64"/>
      <c r="D77" s="55" t="s">
        <v>1</v>
      </c>
      <c r="E77" s="56">
        <v>1</v>
      </c>
      <c r="F77" s="144"/>
      <c r="G77" s="57">
        <f>E77*F77</f>
        <v>0</v>
      </c>
    </row>
    <row r="78" spans="1:9" s="58" customFormat="1" ht="6.75" customHeight="1">
      <c r="A78" s="4"/>
      <c r="B78" s="48">
        <f>IF(A78="*",INT(MAX(B$34:B71)+1),IF(A78="**",ROUNDDOWN(MAX(B$34:B71)+0.01,2),IF(A78="***",MAX(B$34:B71)+0.01,0)))</f>
        <v>0</v>
      </c>
      <c r="C78" s="68"/>
      <c r="D78" s="59"/>
      <c r="E78" s="60"/>
      <c r="F78" s="61"/>
      <c r="G78" s="62"/>
      <c r="H78" s="54"/>
      <c r="I78" s="54"/>
    </row>
    <row r="79" spans="1:7" ht="12.75" customHeight="1">
      <c r="A79" s="63" t="s">
        <v>6</v>
      </c>
      <c r="B79" s="48">
        <f>IF(A79="*",INT(MAX(B$33:B78)+1),IF(A79="**",ROUNDDOWN(MAX(B$33:B78)+0.01,2),IF(A79="***",MAX(B$33:B78)+0.01,0)))</f>
        <v>1.03</v>
      </c>
      <c r="C79" s="157" t="s">
        <v>57</v>
      </c>
      <c r="D79" s="65"/>
      <c r="E79" s="65"/>
      <c r="F79" s="66"/>
      <c r="G79" s="67"/>
    </row>
    <row r="80" spans="1:7" ht="12.75">
      <c r="A80" s="63"/>
      <c r="B80" s="48">
        <f>IF(A80="*",INT(MAX(B$33:B79)+1),IF(A80="**",ROUNDDOWN(MAX(B$33:B79)+0.01,2),IF(A80="***",MAX(B$33:B79)+0.01,0)))</f>
        <v>0</v>
      </c>
      <c r="C80" s="157"/>
      <c r="D80" s="65"/>
      <c r="E80" s="65"/>
      <c r="F80" s="66"/>
      <c r="G80" s="67"/>
    </row>
    <row r="81" spans="1:7" ht="12.75">
      <c r="A81" s="63"/>
      <c r="B81" s="48">
        <f>IF(A81="*",INT(MAX(B$33:B80)+1),IF(A81="**",ROUNDDOWN(MAX(B$33:B80)+0.01,2),IF(A81="***",MAX(B$33:B80)+0.01,0)))</f>
        <v>0</v>
      </c>
      <c r="C81" s="157"/>
      <c r="D81" s="65"/>
      <c r="E81" s="65"/>
      <c r="F81" s="66"/>
      <c r="G81" s="67"/>
    </row>
    <row r="82" spans="1:7" ht="9" customHeight="1">
      <c r="A82" s="63"/>
      <c r="B82" s="48"/>
      <c r="C82" s="157"/>
      <c r="D82" s="65"/>
      <c r="E82" s="65"/>
      <c r="F82" s="66"/>
      <c r="G82" s="67"/>
    </row>
    <row r="83" spans="1:7" ht="12.75" customHeight="1">
      <c r="A83" s="63" t="s">
        <v>6</v>
      </c>
      <c r="B83" s="48"/>
      <c r="C83" s="64" t="s">
        <v>68</v>
      </c>
      <c r="D83" s="65"/>
      <c r="E83" s="65"/>
      <c r="F83" s="66"/>
      <c r="G83" s="67"/>
    </row>
    <row r="84" spans="1:7" ht="12.75">
      <c r="A84" s="63"/>
      <c r="B84" s="48">
        <f>IF(A84="*",INT(MAX(B$33:B83)+1),IF(A84="**",ROUNDDOWN(MAX(B$33:B83)+0.01,2),IF(A84="***",MAX(B$33:B83)+0.01,0)))</f>
        <v>0</v>
      </c>
      <c r="C84" s="64"/>
      <c r="D84" s="65"/>
      <c r="E84" s="65"/>
      <c r="F84" s="66"/>
      <c r="G84" s="67"/>
    </row>
    <row r="85" spans="1:7" ht="12.75">
      <c r="A85" s="63"/>
      <c r="B85" s="48">
        <f>IF(A85="*",INT(MAX(B$33:B84)+1),IF(A85="**",ROUNDDOWN(MAX(B$33:B84)+0.01,2),IF(A85="***",MAX(B$33:B84)+0.01,0)))</f>
        <v>0</v>
      </c>
      <c r="C85" s="64"/>
      <c r="D85" s="65"/>
      <c r="E85" s="65"/>
      <c r="F85" s="66"/>
      <c r="G85" s="67"/>
    </row>
    <row r="86" spans="1:7" ht="3.75" customHeight="1">
      <c r="A86" s="63"/>
      <c r="B86" s="48"/>
      <c r="C86" s="64"/>
      <c r="D86" s="65"/>
      <c r="E86" s="65"/>
      <c r="F86" s="66"/>
      <c r="G86" s="67"/>
    </row>
    <row r="87" spans="1:7" ht="3.75" customHeight="1">
      <c r="A87" s="63"/>
      <c r="B87" s="48">
        <f>IF(A87="*",INT(MAX(B$33:B81)+1),IF(A87="**",ROUNDDOWN(MAX(B$33:B81)+0.01,2),IF(A87="***",MAX(B$33:B81)+0.01,0)))</f>
        <v>0</v>
      </c>
      <c r="C87" s="65"/>
      <c r="D87" s="65"/>
      <c r="E87" s="65"/>
      <c r="F87" s="66"/>
      <c r="G87" s="67"/>
    </row>
    <row r="88" spans="1:7" s="28" customFormat="1" ht="12.75">
      <c r="A88" s="63"/>
      <c r="B88" s="48">
        <f>IF(A88="*",INT(MAX(B$33:B71)+1),IF(A88="**",ROUNDDOWN(MAX(B$33:B71)+0.01,2),IF(A88="***",MAX(B$33:B71)+0.01,0)))</f>
        <v>0</v>
      </c>
      <c r="C88" s="69" t="s">
        <v>51</v>
      </c>
      <c r="D88" s="65"/>
      <c r="E88" s="65"/>
      <c r="F88" s="30"/>
      <c r="G88" s="70"/>
    </row>
    <row r="89" spans="2:16" ht="12.75">
      <c r="B89" s="48">
        <f>IF(A89="*",INT(MAX(B$33:B88)+1),IF(A89="**",ROUNDDOWN(MAX(B$33:B88)+0.01,2),IF(A89="***",MAX(B$33:B88)+0.01,0)))</f>
        <v>0</v>
      </c>
      <c r="C89" s="65" t="s">
        <v>52</v>
      </c>
      <c r="D89" s="71"/>
      <c r="E89" s="65"/>
      <c r="F89" s="72"/>
      <c r="G89" s="40"/>
      <c r="K89" s="40"/>
      <c r="L89" s="40"/>
      <c r="M89" s="40"/>
      <c r="N89" s="40"/>
      <c r="O89" s="40"/>
      <c r="P89" s="40"/>
    </row>
    <row r="90" spans="2:16" ht="12.75">
      <c r="B90" s="48">
        <f>IF(A90="*",INT(MAX(B$33:B88)+1),IF(A90="**",ROUNDDOWN(MAX(B$33:B88)+0.01,2),IF(A90="***",MAX(B$33:B88)+0.01,0)))</f>
        <v>0</v>
      </c>
      <c r="C90" s="65" t="s">
        <v>45</v>
      </c>
      <c r="D90" s="71"/>
      <c r="E90" s="65"/>
      <c r="F90" s="72"/>
      <c r="G90" s="40"/>
      <c r="K90" s="40"/>
      <c r="L90" s="40"/>
      <c r="M90" s="40"/>
      <c r="N90" s="40"/>
      <c r="O90" s="40"/>
      <c r="P90" s="40"/>
    </row>
    <row r="91" spans="2:16" ht="12.75">
      <c r="B91" s="48">
        <f>IF(A91="*",INT(MAX(B$33:B90)+1),IF(A91="**",ROUNDDOWN(MAX(B$33:B90)+0.01,2),IF(A91="***",MAX(B$33:B90)+0.01,0)))</f>
        <v>0</v>
      </c>
      <c r="C91" s="65" t="s">
        <v>46</v>
      </c>
      <c r="D91" s="71"/>
      <c r="E91" s="65"/>
      <c r="F91" s="72"/>
      <c r="G91" s="40"/>
      <c r="K91" s="40"/>
      <c r="L91" s="40"/>
      <c r="M91" s="40"/>
      <c r="N91" s="40"/>
      <c r="O91" s="40"/>
      <c r="P91" s="40"/>
    </row>
    <row r="92" spans="2:16" ht="12.75">
      <c r="B92" s="48">
        <f>IF(A92="*",INT(MAX(B$33:B90)+1),IF(A92="**",ROUNDDOWN(MAX(B$33:B90)+0.01,2),IF(A92="***",MAX(B$33:B90)+0.01,0)))</f>
        <v>0</v>
      </c>
      <c r="C92" s="65" t="s">
        <v>47</v>
      </c>
      <c r="D92" s="71"/>
      <c r="E92" s="65"/>
      <c r="F92" s="72"/>
      <c r="G92" s="40"/>
      <c r="K92" s="40"/>
      <c r="L92" s="40"/>
      <c r="M92" s="40"/>
      <c r="N92" s="40"/>
      <c r="O92" s="40"/>
      <c r="P92" s="40"/>
    </row>
    <row r="93" spans="2:16" ht="12.75">
      <c r="B93" s="48">
        <f>IF(A93="*",INT(MAX(B$33:B89)+1),IF(A93="**",ROUNDDOWN(MAX(B$33:B89)+0.01,2),IF(A93="***",MAX(B$33:B89)+0.01,0)))</f>
        <v>0</v>
      </c>
      <c r="C93" s="65" t="s">
        <v>48</v>
      </c>
      <c r="D93" s="71"/>
      <c r="E93" s="65"/>
      <c r="F93" s="72"/>
      <c r="G93" s="40"/>
      <c r="K93" s="40"/>
      <c r="L93" s="40"/>
      <c r="M93" s="40"/>
      <c r="N93" s="40"/>
      <c r="O93" s="40"/>
      <c r="P93" s="40"/>
    </row>
    <row r="94" spans="2:16" ht="12.75">
      <c r="B94" s="48">
        <f>IF(A94="*",INT(MAX(B$33:B89)+1),IF(A94="**",ROUNDDOWN(MAX(B$33:B89)+0.01,2),IF(A94="***",MAX(B$33:B89)+0.01,0)))</f>
        <v>0</v>
      </c>
      <c r="C94" s="65" t="s">
        <v>53</v>
      </c>
      <c r="D94" s="71"/>
      <c r="E94" s="65"/>
      <c r="F94" s="72"/>
      <c r="G94" s="40"/>
      <c r="K94" s="40"/>
      <c r="L94" s="40"/>
      <c r="M94" s="40"/>
      <c r="N94" s="40"/>
      <c r="O94" s="40"/>
      <c r="P94" s="40"/>
    </row>
    <row r="95" spans="2:16" ht="12.75">
      <c r="B95" s="48">
        <f>IF(A95="*",INT(MAX(B$33:B90)+1),IF(A95="**",ROUNDDOWN(MAX(B$33:B90)+0.01,2),IF(A95="***",MAX(B$33:B90)+0.01,0)))</f>
        <v>0</v>
      </c>
      <c r="C95" s="65" t="s">
        <v>54</v>
      </c>
      <c r="D95" s="71"/>
      <c r="E95" s="65"/>
      <c r="F95" s="72"/>
      <c r="G95" s="40"/>
      <c r="K95" s="40"/>
      <c r="L95" s="40"/>
      <c r="M95" s="40"/>
      <c r="N95" s="40"/>
      <c r="O95" s="40"/>
      <c r="P95" s="40"/>
    </row>
    <row r="96" spans="2:16" ht="12.75">
      <c r="B96" s="48">
        <f>IF(A96="*",INT(MAX(B$33:B90)+1),IF(A96="**",ROUNDDOWN(MAX(B$33:B90)+0.01,2),IF(A96="***",MAX(B$33:B90)+0.01,0)))</f>
        <v>0</v>
      </c>
      <c r="C96" s="73" t="s">
        <v>55</v>
      </c>
      <c r="D96" s="71"/>
      <c r="E96" s="65"/>
      <c r="F96" s="72"/>
      <c r="G96" s="40"/>
      <c r="K96" s="40"/>
      <c r="L96" s="40"/>
      <c r="M96" s="40"/>
      <c r="N96" s="40"/>
      <c r="O96" s="40"/>
      <c r="P96" s="40"/>
    </row>
    <row r="97" spans="1:7" s="28" customFormat="1" ht="12.75">
      <c r="A97" s="63"/>
      <c r="B97" s="48">
        <f>IF(A97="*",INT(MAX(B$33:B96)+1),IF(A97="**",ROUNDDOWN(MAX(B$33:B96)+0.01,2),IF(A97="***",MAX(B$33:B96)+0.01,0)))</f>
        <v>0</v>
      </c>
      <c r="C97" s="73" t="s">
        <v>49</v>
      </c>
      <c r="D97" s="74" t="s">
        <v>28</v>
      </c>
      <c r="E97" s="75">
        <v>183</v>
      </c>
      <c r="F97" s="144"/>
      <c r="G97" s="76">
        <f>E97*F97</f>
        <v>0</v>
      </c>
    </row>
    <row r="98" spans="1:7" s="28" customFormat="1" ht="12.75">
      <c r="A98" s="63"/>
      <c r="B98" s="48"/>
      <c r="C98" s="73"/>
      <c r="D98" s="77"/>
      <c r="E98" s="78"/>
      <c r="F98" s="72"/>
      <c r="G98" s="79"/>
    </row>
    <row r="99" spans="1:7" ht="12.75" customHeight="1">
      <c r="A99" s="63" t="s">
        <v>6</v>
      </c>
      <c r="B99" s="48">
        <f>IF(A99="*",INT(MAX(B$33:B98)+1),IF(A99="**",ROUNDDOWN(MAX(B$33:B98)+0.01,2),IF(A99="***",MAX(B$33:B98)+0.01,0)))</f>
        <v>1.04</v>
      </c>
      <c r="C99" s="157" t="s">
        <v>56</v>
      </c>
      <c r="D99" s="65"/>
      <c r="E99" s="65"/>
      <c r="F99" s="66"/>
      <c r="G99" s="67"/>
    </row>
    <row r="100" spans="1:7" ht="12.75">
      <c r="A100" s="63"/>
      <c r="B100" s="48">
        <f>IF(A100="*",INT(MAX(B$33:B99)+1),IF(A100="**",ROUNDDOWN(MAX(B$33:B99)+0.01,2),IF(A100="***",MAX(B$33:B99)+0.01,0)))</f>
        <v>0</v>
      </c>
      <c r="C100" s="157"/>
      <c r="D100" s="65"/>
      <c r="E100" s="65"/>
      <c r="F100" s="66"/>
      <c r="G100" s="67"/>
    </row>
    <row r="101" spans="1:7" ht="12.75">
      <c r="A101" s="63"/>
      <c r="B101" s="48">
        <f>IF(A101="*",INT(MAX(B$33:B100)+1),IF(A101="**",ROUNDDOWN(MAX(B$33:B100)+0.01,2),IF(A101="***",MAX(B$33:B100)+0.01,0)))</f>
        <v>0</v>
      </c>
      <c r="C101" s="157"/>
      <c r="D101" s="65"/>
      <c r="E101" s="65"/>
      <c r="F101" s="66"/>
      <c r="G101" s="67"/>
    </row>
    <row r="102" spans="1:7" ht="12.75" customHeight="1">
      <c r="A102" s="63" t="s">
        <v>6</v>
      </c>
      <c r="B102" s="48"/>
      <c r="C102" s="64" t="s">
        <v>68</v>
      </c>
      <c r="D102" s="65"/>
      <c r="E102" s="65"/>
      <c r="F102" s="66"/>
      <c r="G102" s="67"/>
    </row>
    <row r="103" spans="1:7" ht="12.75">
      <c r="A103" s="63"/>
      <c r="B103" s="48">
        <f>IF(A103="*",INT(MAX(B$33:B102)+1),IF(A103="**",ROUNDDOWN(MAX(B$33:B102)+0.01,2),IF(A103="***",MAX(B$33:B102)+0.01,0)))</f>
        <v>0</v>
      </c>
      <c r="C103" s="64"/>
      <c r="D103" s="65"/>
      <c r="E103" s="65"/>
      <c r="F103" s="66"/>
      <c r="G103" s="67"/>
    </row>
    <row r="104" spans="1:7" ht="12.75">
      <c r="A104" s="63"/>
      <c r="B104" s="48">
        <f>IF(A104="*",INT(MAX(B$33:B103)+1),IF(A104="**",ROUNDDOWN(MAX(B$33:B103)+0.01,2),IF(A104="***",MAX(B$33:B103)+0.01,0)))</f>
        <v>0</v>
      </c>
      <c r="C104" s="64"/>
      <c r="D104" s="65"/>
      <c r="E104" s="65"/>
      <c r="F104" s="66"/>
      <c r="G104" s="67"/>
    </row>
    <row r="105" spans="1:7" ht="9" customHeight="1">
      <c r="A105" s="63"/>
      <c r="B105" s="48"/>
      <c r="C105" s="64"/>
      <c r="D105" s="65"/>
      <c r="E105" s="65"/>
      <c r="F105" s="66"/>
      <c r="G105" s="67"/>
    </row>
    <row r="106" spans="1:7" ht="6" customHeight="1">
      <c r="A106" s="63"/>
      <c r="B106" s="48">
        <f>IF(A106="*",INT(MAX(B$33:B101)+1),IF(A106="**",ROUNDDOWN(MAX(B$33:B101)+0.01,2),IF(A106="***",MAX(B$33:B101)+0.01,0)))</f>
        <v>0</v>
      </c>
      <c r="C106" s="65"/>
      <c r="D106" s="65"/>
      <c r="E106" s="65"/>
      <c r="F106" s="66"/>
      <c r="G106" s="67"/>
    </row>
    <row r="107" spans="1:7" s="28" customFormat="1" ht="12.75">
      <c r="A107" s="63"/>
      <c r="B107" s="48">
        <f>IF(A107="*",INT(MAX(B$33:B97)+1),IF(A107="**",ROUNDDOWN(MAX(B$33:B97)+0.01,2),IF(A107="***",MAX(B$33:B97)+0.01,0)))</f>
        <v>0</v>
      </c>
      <c r="C107" s="69" t="s">
        <v>58</v>
      </c>
      <c r="D107" s="65"/>
      <c r="E107" s="65"/>
      <c r="F107" s="30"/>
      <c r="G107" s="70"/>
    </row>
    <row r="108" spans="2:16" ht="12.75">
      <c r="B108" s="48">
        <f>IF(A108="*",INT(MAX(B$33:B107)+1),IF(A108="**",ROUNDDOWN(MAX(B$33:B107)+0.01,2),IF(A108="***",MAX(B$33:B107)+0.01,0)))</f>
        <v>0</v>
      </c>
      <c r="C108" s="73" t="s">
        <v>59</v>
      </c>
      <c r="D108" s="71"/>
      <c r="E108" s="65"/>
      <c r="F108" s="72"/>
      <c r="G108" s="40"/>
      <c r="K108" s="40"/>
      <c r="L108" s="40"/>
      <c r="M108" s="40"/>
      <c r="N108" s="40"/>
      <c r="O108" s="40"/>
      <c r="P108" s="40"/>
    </row>
    <row r="109" spans="1:7" s="28" customFormat="1" ht="12.75">
      <c r="A109" s="63"/>
      <c r="B109" s="48">
        <f>IF(A109="*",INT(MAX(B$33:B108)+1),IF(A109="**",ROUNDDOWN(MAX(B$33:B108)+0.01,2),IF(A109="***",MAX(B$33:B108)+0.01,0)))</f>
        <v>0</v>
      </c>
      <c r="C109" s="73" t="s">
        <v>49</v>
      </c>
      <c r="D109" s="74" t="s">
        <v>28</v>
      </c>
      <c r="E109" s="75">
        <v>30</v>
      </c>
      <c r="F109" s="144"/>
      <c r="G109" s="76">
        <f>E109*F109</f>
        <v>0</v>
      </c>
    </row>
    <row r="110" spans="1:7" s="28" customFormat="1" ht="8.25" customHeight="1">
      <c r="A110" s="63"/>
      <c r="B110" s="48"/>
      <c r="C110" s="73"/>
      <c r="D110" s="77"/>
      <c r="E110" s="78"/>
      <c r="F110" s="72"/>
      <c r="G110" s="79"/>
    </row>
    <row r="111" spans="1:7" ht="12.75" customHeight="1">
      <c r="A111" s="33" t="s">
        <v>6</v>
      </c>
      <c r="B111" s="48">
        <f>IF(A111="*",INT(MAX(B$34:B110)+1),IF(A111="**",ROUNDDOWN(MAX(B$34:B110)+0.01,2),IF(A111="***",MAX(B$34:B110)+0.01,0)))</f>
        <v>1.05</v>
      </c>
      <c r="C111" s="80" t="s">
        <v>32</v>
      </c>
      <c r="D111" s="81"/>
      <c r="E111" s="81"/>
      <c r="F111" s="66"/>
      <c r="G111" s="67">
        <f>IF(N(D111)=0,0,"Kn")</f>
        <v>0</v>
      </c>
    </row>
    <row r="112" spans="1:7" ht="12.75">
      <c r="A112" s="63"/>
      <c r="B112" s="48">
        <f>IF(A112="*",INT(MAX(B$34:B111)+1),IF(A112="**",ROUNDDOWN(MAX(B$34:B111)+0.01,2),IF(A112="***",MAX(B$34:B111)+0.01,0)))</f>
        <v>0</v>
      </c>
      <c r="C112" s="80"/>
      <c r="D112" s="81"/>
      <c r="E112" s="81"/>
      <c r="F112" s="66"/>
      <c r="G112" s="67">
        <f>IF(N(D112)=0,0,"Kn")</f>
        <v>0</v>
      </c>
    </row>
    <row r="113" spans="1:7" ht="12.75">
      <c r="A113" s="63"/>
      <c r="B113" s="48">
        <f>IF(A113="*",INT(MAX(B$34:B112)+1),IF(A113="**",ROUNDDOWN(MAX(B$34:B112)+0.01,2),IF(A113="***",MAX(B$34:B112)+0.01,0)))</f>
        <v>0</v>
      </c>
      <c r="C113" s="80"/>
      <c r="D113" s="81"/>
      <c r="E113" s="81"/>
      <c r="F113" s="66"/>
      <c r="G113" s="67">
        <f>IF(N(D113)=0,0,"Kn")</f>
        <v>0</v>
      </c>
    </row>
    <row r="114" spans="1:7" ht="12.75">
      <c r="A114" s="63"/>
      <c r="B114" s="48">
        <f>IF(A114="*",INT(MAX(B$34:B113)+1),IF(A114="**",ROUNDDOWN(MAX(B$34:B113)+0.01,2),IF(A114="***",MAX(B$34:B113)+0.01,0)))</f>
        <v>0</v>
      </c>
      <c r="C114" s="80"/>
      <c r="D114" s="81"/>
      <c r="E114" s="81"/>
      <c r="F114" s="66"/>
      <c r="G114" s="67"/>
    </row>
    <row r="115" spans="1:7" ht="6" customHeight="1">
      <c r="A115" s="63"/>
      <c r="B115" s="48">
        <f>IF(A115="*",INT(MAX(B$34:B114)+1),IF(A115="**",ROUNDDOWN(MAX(B$34:B114)+0.01,2),IF(A115="***",MAX(B$34:B114)+0.01,0)))</f>
        <v>0</v>
      </c>
      <c r="C115" s="80"/>
      <c r="D115" s="81"/>
      <c r="E115" s="81"/>
      <c r="F115" s="66"/>
      <c r="G115" s="67"/>
    </row>
    <row r="116" spans="1:7" s="28" customFormat="1" ht="12.75">
      <c r="A116" s="63"/>
      <c r="B116" s="48">
        <f>IF(A116="*",INT(MAX(B$34:B115)+1),IF(A116="**",ROUNDDOWN(MAX(B$34:B115)+0.01,2),IF(A116="***",MAX(B$34:B115)+0.01,0)))</f>
        <v>0</v>
      </c>
      <c r="C116" s="58" t="s">
        <v>31</v>
      </c>
      <c r="D116" s="74" t="s">
        <v>2</v>
      </c>
      <c r="E116" s="56">
        <v>720</v>
      </c>
      <c r="F116" s="144"/>
      <c r="G116" s="76">
        <f aca="true" t="shared" si="0" ref="G116:G122">E116*F116</f>
        <v>0</v>
      </c>
    </row>
    <row r="117" spans="1:7" s="28" customFormat="1" ht="12.75">
      <c r="A117" s="63"/>
      <c r="B117" s="48">
        <f>IF(A117="*",INT(MAX(B$34:B116)+1),IF(A117="**",ROUNDDOWN(MAX(B$34:B116)+0.01,2),IF(A117="***",MAX(B$34:B116)+0.01,0)))</f>
        <v>0</v>
      </c>
      <c r="C117" s="58" t="s">
        <v>29</v>
      </c>
      <c r="D117" s="74" t="s">
        <v>2</v>
      </c>
      <c r="E117" s="56">
        <v>295</v>
      </c>
      <c r="F117" s="144"/>
      <c r="G117" s="76">
        <f t="shared" si="0"/>
        <v>0</v>
      </c>
    </row>
    <row r="118" spans="1:7" s="28" customFormat="1" ht="12.75">
      <c r="A118" s="63"/>
      <c r="B118" s="48">
        <f>IF(A118="*",INT(MAX(B$34:B117)+1),IF(A118="**",ROUNDDOWN(MAX(B$34:B117)+0.01,2),IF(A118="***",MAX(B$34:B117)+0.01,0)))</f>
        <v>0</v>
      </c>
      <c r="C118" s="58" t="s">
        <v>30</v>
      </c>
      <c r="D118" s="74" t="s">
        <v>2</v>
      </c>
      <c r="E118" s="56">
        <v>195</v>
      </c>
      <c r="F118" s="144"/>
      <c r="G118" s="76">
        <f t="shared" si="0"/>
        <v>0</v>
      </c>
    </row>
    <row r="119" spans="1:7" s="28" customFormat="1" ht="12.75">
      <c r="A119" s="63"/>
      <c r="B119" s="48">
        <f>IF(A119="*",INT(MAX(B$34:B117)+1),IF(A119="**",ROUNDDOWN(MAX(B$34:B117)+0.01,2),IF(A119="***",MAX(B$34:B117)+0.01,0)))</f>
        <v>0</v>
      </c>
      <c r="C119" s="58" t="s">
        <v>33</v>
      </c>
      <c r="D119" s="74" t="s">
        <v>2</v>
      </c>
      <c r="E119" s="56">
        <v>180</v>
      </c>
      <c r="F119" s="144"/>
      <c r="G119" s="76">
        <f t="shared" si="0"/>
        <v>0</v>
      </c>
    </row>
    <row r="120" spans="1:7" s="28" customFormat="1" ht="12.75">
      <c r="A120" s="63"/>
      <c r="B120" s="48">
        <f>IF(A120="*",INT(MAX(B$34:B117)+1),IF(A120="**",ROUNDDOWN(MAX(B$34:B117)+0.01,2),IF(A120="***",MAX(B$34:B117)+0.01,0)))</f>
        <v>0</v>
      </c>
      <c r="C120" s="58" t="s">
        <v>35</v>
      </c>
      <c r="D120" s="74" t="s">
        <v>2</v>
      </c>
      <c r="E120" s="56">
        <v>120</v>
      </c>
      <c r="F120" s="144"/>
      <c r="G120" s="76">
        <f t="shared" si="0"/>
        <v>0</v>
      </c>
    </row>
    <row r="121" spans="1:7" s="28" customFormat="1" ht="12.75">
      <c r="A121" s="63"/>
      <c r="B121" s="48">
        <f>IF(A121="*",INT(MAX(B$34:B117)+1),IF(A121="**",ROUNDDOWN(MAX(B$34:B117)+0.01,2),IF(A121="***",MAX(B$34:B117)+0.01,0)))</f>
        <v>0</v>
      </c>
      <c r="C121" s="58" t="s">
        <v>36</v>
      </c>
      <c r="D121" s="74" t="s">
        <v>2</v>
      </c>
      <c r="E121" s="56">
        <v>140</v>
      </c>
      <c r="F121" s="144"/>
      <c r="G121" s="76">
        <f t="shared" si="0"/>
        <v>0</v>
      </c>
    </row>
    <row r="122" spans="1:7" s="28" customFormat="1" ht="12.75">
      <c r="A122" s="63"/>
      <c r="B122" s="48">
        <f>IF(A122="*",INT(MAX(B$34:B118)+1),IF(A122="**",ROUNDDOWN(MAX(B$34:B118)+0.01,2),IF(A122="***",MAX(B$34:B118)+0.01,0)))</f>
        <v>0</v>
      </c>
      <c r="C122" s="58" t="s">
        <v>37</v>
      </c>
      <c r="D122" s="74" t="s">
        <v>2</v>
      </c>
      <c r="E122" s="56">
        <v>30</v>
      </c>
      <c r="F122" s="144"/>
      <c r="G122" s="76">
        <f t="shared" si="0"/>
        <v>0</v>
      </c>
    </row>
    <row r="123" spans="1:7" s="28" customFormat="1" ht="6" customHeight="1">
      <c r="A123" s="63"/>
      <c r="B123" s="48"/>
      <c r="C123" s="58"/>
      <c r="D123" s="77"/>
      <c r="E123" s="60"/>
      <c r="F123" s="72"/>
      <c r="G123" s="79"/>
    </row>
    <row r="124" spans="1:7" ht="12.75" customHeight="1">
      <c r="A124" s="33" t="s">
        <v>6</v>
      </c>
      <c r="B124" s="48">
        <f>IF(A124="*",INT(MAX(B$34:B123)+1),IF(A124="**",ROUNDDOWN(MAX(B$34:B123)+0.01,2),IF(A124="***",MAX(B$34:B123)+0.01,0)))</f>
        <v>1.06</v>
      </c>
      <c r="C124" s="82" t="s">
        <v>60</v>
      </c>
      <c r="D124" s="81"/>
      <c r="E124" s="81"/>
      <c r="F124" s="66"/>
      <c r="G124" s="67">
        <f>IF(N(D124)=0,0,"Kn")</f>
        <v>0</v>
      </c>
    </row>
    <row r="125" spans="1:7" ht="12.75">
      <c r="A125" s="63"/>
      <c r="B125" s="48">
        <f>IF(A125="*",INT(MAX(B$34:B124)+1),IF(A125="**",ROUNDDOWN(MAX(B$34:B124)+0.01,2),IF(A125="***",MAX(B$34:B124)+0.01,0)))</f>
        <v>0</v>
      </c>
      <c r="C125" s="82"/>
      <c r="D125" s="81"/>
      <c r="E125" s="81"/>
      <c r="F125" s="66"/>
      <c r="G125" s="67">
        <f>IF(N(D125)=0,0,"Kn")</f>
        <v>0</v>
      </c>
    </row>
    <row r="126" spans="1:7" ht="12.75">
      <c r="A126" s="63"/>
      <c r="B126" s="48">
        <f>IF(A126="*",INT(MAX(B$34:B125)+1),IF(A126="**",ROUNDDOWN(MAX(B$34:B125)+0.01,2),IF(A126="***",MAX(B$34:B125)+0.01,0)))</f>
        <v>0</v>
      </c>
      <c r="C126" s="82"/>
      <c r="D126" s="81"/>
      <c r="E126" s="81"/>
      <c r="F126" s="66"/>
      <c r="G126" s="67">
        <f>IF(N(D126)=0,0,"Kn")</f>
        <v>0</v>
      </c>
    </row>
    <row r="127" spans="1:7" ht="12.75">
      <c r="A127" s="63"/>
      <c r="B127" s="48">
        <f>IF(A127="*",INT(MAX(B$34:B126)+1),IF(A127="**",ROUNDDOWN(MAX(B$34:B126)+0.01,2),IF(A127="***",MAX(B$34:B126)+0.01,0)))</f>
        <v>0</v>
      </c>
      <c r="C127" s="82"/>
      <c r="D127" s="81"/>
      <c r="E127" s="81"/>
      <c r="F127" s="66"/>
      <c r="G127" s="67"/>
    </row>
    <row r="128" spans="1:7" ht="8.25" customHeight="1">
      <c r="A128" s="63"/>
      <c r="B128" s="48">
        <f>IF(A128="*",INT(MAX(B$34:B127)+1),IF(A128="**",ROUNDDOWN(MAX(B$34:B127)+0.01,2),IF(A128="***",MAX(B$34:B127)+0.01,0)))</f>
        <v>0</v>
      </c>
      <c r="C128" s="82"/>
      <c r="D128" s="81"/>
      <c r="E128" s="81"/>
      <c r="F128" s="66"/>
      <c r="G128" s="67"/>
    </row>
    <row r="129" spans="1:7" s="28" customFormat="1" ht="12.75">
      <c r="A129" s="63"/>
      <c r="B129" s="48">
        <f>IF(A129="*",INT(MAX(B$34:B125)+1),IF(A129="**",ROUNDDOWN(MAX(B$34:B125)+0.01,2),IF(A129="***",MAX(B$34:B125)+0.01,0)))</f>
        <v>0</v>
      </c>
      <c r="C129" s="58" t="s">
        <v>61</v>
      </c>
      <c r="D129" s="74" t="s">
        <v>2</v>
      </c>
      <c r="E129" s="75">
        <v>80</v>
      </c>
      <c r="F129" s="144"/>
      <c r="G129" s="76">
        <f>E129*F129</f>
        <v>0</v>
      </c>
    </row>
    <row r="130" spans="1:7" s="28" customFormat="1" ht="12.75">
      <c r="A130" s="63"/>
      <c r="B130" s="48">
        <f>IF(A130="*",INT(MAX(B$34:B128)+1),IF(A130="**",ROUNDDOWN(MAX(B$34:B128)+0.01,2),IF(A130="***",MAX(B$34:B128)+0.01,0)))</f>
        <v>0</v>
      </c>
      <c r="C130" s="58" t="s">
        <v>62</v>
      </c>
      <c r="D130" s="74" t="s">
        <v>2</v>
      </c>
      <c r="E130" s="75">
        <v>20</v>
      </c>
      <c r="F130" s="144"/>
      <c r="G130" s="76">
        <f>E130*F130</f>
        <v>0</v>
      </c>
    </row>
    <row r="131" spans="1:7" s="28" customFormat="1" ht="8.25" customHeight="1">
      <c r="A131" s="63"/>
      <c r="B131" s="48"/>
      <c r="C131" s="58"/>
      <c r="D131" s="77"/>
      <c r="E131" s="78"/>
      <c r="F131" s="72"/>
      <c r="G131" s="79"/>
    </row>
    <row r="132" spans="1:7" s="28" customFormat="1" ht="6.75" customHeight="1">
      <c r="A132" s="63"/>
      <c r="B132" s="48"/>
      <c r="C132" s="58"/>
      <c r="D132" s="77"/>
      <c r="E132" s="60"/>
      <c r="F132" s="72"/>
      <c r="G132" s="79"/>
    </row>
    <row r="133" spans="1:7" s="87" customFormat="1" ht="12.75" customHeight="1">
      <c r="A133" s="63" t="s">
        <v>6</v>
      </c>
      <c r="B133" s="53">
        <f>IF(A133="*",INT(MAX(B$33:B132)+1),IF(A133="**",ROUNDDOWN(MAX(B$33:B132)+0.01,2),IF(A133="***",MAX(B$33:B132)+0.01,0)))</f>
        <v>1.07</v>
      </c>
      <c r="C133" s="83" t="s">
        <v>63</v>
      </c>
      <c r="D133" s="84"/>
      <c r="E133" s="84"/>
      <c r="F133" s="85"/>
      <c r="G133" s="86">
        <f>IF(N(D133)=0,0,"Kn")</f>
        <v>0</v>
      </c>
    </row>
    <row r="134" spans="1:7" s="87" customFormat="1" ht="12.75">
      <c r="A134" s="63"/>
      <c r="B134" s="53">
        <f>IF(A134="*",INT(MAX(B$33:B133)+1),IF(A134="**",ROUNDDOWN(MAX(B$33:B133)+0.01,2),IF(A134="***",MAX(B$33:B133)+0.01,0)))</f>
        <v>0</v>
      </c>
      <c r="C134" s="83"/>
      <c r="D134" s="84"/>
      <c r="E134" s="84"/>
      <c r="F134" s="85"/>
      <c r="G134" s="86">
        <f>IF(N(D134)=0,0,"Kn")</f>
        <v>0</v>
      </c>
    </row>
    <row r="135" spans="1:7" s="87" customFormat="1" ht="12.75">
      <c r="A135" s="63"/>
      <c r="B135" s="53">
        <f>IF(A135="*",INT(MAX(B$33:B134)+1),IF(A135="**",ROUNDDOWN(MAX(B$33:B134)+0.01,2),IF(A135="***",MAX(B$33:B134)+0.01,0)))</f>
        <v>0</v>
      </c>
      <c r="C135" s="83"/>
      <c r="D135" s="84"/>
      <c r="E135" s="84"/>
      <c r="F135" s="85"/>
      <c r="G135" s="86">
        <f>IF(N(D135)=0,0,"Kn")</f>
        <v>0</v>
      </c>
    </row>
    <row r="136" spans="1:7" s="87" customFormat="1" ht="12.75">
      <c r="A136" s="63"/>
      <c r="B136" s="53">
        <f>IF(A136="*",INT(MAX(B$33:B135)+1),IF(A136="**",ROUNDDOWN(MAX(B$33:B135)+0.01,2),IF(A136="***",MAX(B$33:B135)+0.01,0)))</f>
        <v>0</v>
      </c>
      <c r="C136" s="83"/>
      <c r="D136" s="55" t="s">
        <v>0</v>
      </c>
      <c r="E136" s="56">
        <v>16</v>
      </c>
      <c r="F136" s="144"/>
      <c r="G136" s="88">
        <f>E136*F136</f>
        <v>0</v>
      </c>
    </row>
    <row r="137" spans="1:7" s="87" customFormat="1" ht="12.75">
      <c r="A137" s="63"/>
      <c r="B137" s="53"/>
      <c r="C137" s="84"/>
      <c r="D137" s="59"/>
      <c r="E137" s="60"/>
      <c r="F137" s="89"/>
      <c r="G137" s="90"/>
    </row>
    <row r="138" spans="1:7" s="58" customFormat="1" ht="12.75" customHeight="1">
      <c r="A138" s="33" t="s">
        <v>6</v>
      </c>
      <c r="B138" s="53">
        <f>IF(A138="*",INT(MAX(B$33:B137)+1),IF(A138="**",ROUNDDOWN(MAX(B$33:B137)+0.01,2),IF(A138="***",MAX(B$33:B137)+0.01,0)))</f>
        <v>1.08</v>
      </c>
      <c r="C138" s="91" t="s">
        <v>38</v>
      </c>
      <c r="D138" s="92"/>
      <c r="E138" s="92"/>
      <c r="F138" s="93"/>
      <c r="G138" s="94"/>
    </row>
    <row r="139" spans="1:7" s="58" customFormat="1" ht="12.75" customHeight="1">
      <c r="A139" s="4"/>
      <c r="B139" s="53">
        <f>IF(A139="*",INT(MAX(B$33:B138)+1),IF(A139="**",ROUNDDOWN(MAX(B$33:B138)+0.01,2),IF(A139="***",MAX(B$33:B138)+0.01,0)))</f>
        <v>0</v>
      </c>
      <c r="C139" s="91"/>
      <c r="D139" s="92"/>
      <c r="E139" s="92"/>
      <c r="F139" s="93"/>
      <c r="G139" s="94"/>
    </row>
    <row r="140" spans="1:7" s="58" customFormat="1" ht="12.75" customHeight="1">
      <c r="A140" s="4"/>
      <c r="B140" s="53">
        <f>IF(A140="*",INT(MAX(B$33:B139)+1),IF(A140="**",ROUNDDOWN(MAX(B$33:B139)+0.01,2),IF(A140="***",MAX(B$33:B139)+0.01,0)))</f>
        <v>0</v>
      </c>
      <c r="C140" s="91"/>
      <c r="D140" s="92"/>
      <c r="E140" s="92"/>
      <c r="F140" s="93"/>
      <c r="G140" s="94"/>
    </row>
    <row r="141" spans="1:7" s="58" customFormat="1" ht="12.75" customHeight="1">
      <c r="A141" s="4"/>
      <c r="B141" s="53">
        <f>IF(A141="*",INT(MAX(B$33:B140)+1),IF(A141="**",ROUNDDOWN(MAX(B$33:B140)+0.01,2),IF(A141="***",MAX(B$33:B140)+0.01,0)))</f>
        <v>0</v>
      </c>
      <c r="C141" s="91"/>
      <c r="D141" s="55" t="s">
        <v>1</v>
      </c>
      <c r="E141" s="56">
        <v>2</v>
      </c>
      <c r="F141" s="144"/>
      <c r="G141" s="88">
        <f>E141*F141</f>
        <v>0</v>
      </c>
    </row>
    <row r="142" spans="1:7" s="28" customFormat="1" ht="12.75" customHeight="1">
      <c r="A142" s="4"/>
      <c r="B142" s="48">
        <f>IF(A142="*",INT(MAX(B$33:B141)+1),IF(A142="**",ROUNDDOWN(MAX(B$33:B141)+0.01,2),IF(A142="***",MAX(B$33:B141)+0.01,0)))</f>
        <v>0</v>
      </c>
      <c r="C142" s="92"/>
      <c r="D142" s="77"/>
      <c r="E142" s="78"/>
      <c r="F142" s="72"/>
      <c r="G142" s="79"/>
    </row>
    <row r="143" spans="1:7" s="28" customFormat="1" ht="12.75" customHeight="1">
      <c r="A143" s="33" t="s">
        <v>6</v>
      </c>
      <c r="B143" s="48">
        <f>IF(A143="*",INT(MAX(B$33:B142)+1),IF(A143="**",ROUNDDOWN(MAX(B$33:B142)+0.01,2),IF(A143="***",MAX(B$33:B142)+0.01,0)))</f>
        <v>1.09</v>
      </c>
      <c r="C143" s="91" t="s">
        <v>34</v>
      </c>
      <c r="D143" s="92"/>
      <c r="E143" s="92"/>
      <c r="F143" s="30"/>
      <c r="G143" s="70"/>
    </row>
    <row r="144" spans="1:7" s="28" customFormat="1" ht="12.75" customHeight="1">
      <c r="A144" s="4"/>
      <c r="B144" s="48">
        <f>IF(A144="*",INT(MAX(B$33:B143)+1),IF(A144="**",ROUNDDOWN(MAX(B$33:B143)+0.01,2),IF(A144="***",MAX(B$33:B143)+0.01,0)))</f>
        <v>0</v>
      </c>
      <c r="C144" s="91"/>
      <c r="D144" s="74" t="s">
        <v>1</v>
      </c>
      <c r="E144" s="75">
        <v>10</v>
      </c>
      <c r="F144" s="144"/>
      <c r="G144" s="76">
        <f>E144*F144</f>
        <v>0</v>
      </c>
    </row>
    <row r="145" spans="1:7" s="28" customFormat="1" ht="8.25" customHeight="1">
      <c r="A145" s="4"/>
      <c r="B145" s="48">
        <f>IF(A145="*",INT(MAX(B$33:B144)+1),IF(A145="**",ROUNDDOWN(MAX(B$33:B144)+0.01,2),IF(A145="***",MAX(B$33:B144)+0.01,0)))</f>
        <v>0</v>
      </c>
      <c r="C145" s="92"/>
      <c r="D145" s="92"/>
      <c r="E145" s="92"/>
      <c r="F145" s="30"/>
      <c r="G145" s="70"/>
    </row>
    <row r="146" spans="1:7" s="58" customFormat="1" ht="12.75" customHeight="1">
      <c r="A146" s="33" t="s">
        <v>6</v>
      </c>
      <c r="B146" s="53">
        <f>IF(A146="*",INT(MAX(B$33:B145)+1),IF(A146="**",ROUNDDOWN(MAX(B$33:B145)+0.01,2),IF(A146="***",MAX(B$33:B145)+0.01,0)))</f>
        <v>1.1</v>
      </c>
      <c r="C146" s="80" t="s">
        <v>39</v>
      </c>
      <c r="D146" s="54"/>
      <c r="E146" s="54"/>
      <c r="F146" s="93"/>
      <c r="G146" s="94">
        <f>IF(N(D146)=0,0,"Kn")</f>
        <v>0</v>
      </c>
    </row>
    <row r="147" spans="1:3" s="58" customFormat="1" ht="12.75">
      <c r="A147" s="63"/>
      <c r="B147" s="53">
        <f>IF(A147="*",INT(MAX(B$33:B146)+1),IF(A147="**",ROUNDDOWN(MAX(B$33:B146)+0.01,2),IF(A147="***",MAX(B$33:B146)+0.01,0)))</f>
        <v>0</v>
      </c>
      <c r="C147" s="80"/>
    </row>
    <row r="148" spans="1:7" s="58" customFormat="1" ht="12.75">
      <c r="A148" s="63"/>
      <c r="B148" s="53">
        <f>IF(A148="*",INT(MAX(B$33:B147)+1),IF(A148="**",ROUNDDOWN(MAX(B$33:B147)+0.01,2),IF(A148="***",MAX(B$33:B147)+0.01,0)))</f>
        <v>0</v>
      </c>
      <c r="C148" s="80"/>
      <c r="D148" s="55" t="s">
        <v>1</v>
      </c>
      <c r="E148" s="56">
        <v>100</v>
      </c>
      <c r="F148" s="144"/>
      <c r="G148" s="88">
        <f>E148*F148</f>
        <v>0</v>
      </c>
    </row>
    <row r="149" spans="1:7" s="58" customFormat="1" ht="12.75">
      <c r="A149" s="63"/>
      <c r="B149" s="53">
        <f>IF(A149="*",INT(MAX(B$33:B148)+1),IF(A149="**",ROUNDDOWN(MAX(B$33:B148)+0.01,2),IF(A149="***",MAX(B$33:B148)+0.01,0)))</f>
        <v>0</v>
      </c>
      <c r="E149" s="94">
        <f>IF(OR(D149="",D149=1),"","a")</f>
      </c>
      <c r="F149" s="93"/>
      <c r="G149" s="94">
        <f>IF(N(D149)=0,0,"Kn")</f>
        <v>0</v>
      </c>
    </row>
    <row r="150" spans="1:7" s="28" customFormat="1" ht="12.75" customHeight="1">
      <c r="A150" s="33" t="s">
        <v>6</v>
      </c>
      <c r="B150" s="48">
        <f>IF(A150="*",INT(MAX(B$34:B149)+1),IF(A150="**",ROUNDDOWN(MAX(B$34:B149)+0.01,2),IF(A150="***",MAX(B$34:B149)+0.01,0)))</f>
        <v>1.11</v>
      </c>
      <c r="C150" s="82" t="s">
        <v>66</v>
      </c>
      <c r="D150" s="81"/>
      <c r="E150" s="81"/>
      <c r="F150" s="30"/>
      <c r="G150" s="70">
        <f>IF(N(D150)=0,0,"Kn")</f>
        <v>0</v>
      </c>
    </row>
    <row r="151" spans="1:3" s="28" customFormat="1" ht="12.75">
      <c r="A151" s="63"/>
      <c r="B151" s="48">
        <f>IF(A151="*",INT(MAX(B$34:B150)+1),IF(A151="**",ROUNDDOWN(MAX(B$34:B150)+0.01,2),IF(A151="***",MAX(B$34:B150)+0.01,0)))</f>
        <v>0</v>
      </c>
      <c r="C151" s="82"/>
    </row>
    <row r="152" spans="1:7" s="28" customFormat="1" ht="12.75">
      <c r="A152" s="63"/>
      <c r="B152" s="48"/>
      <c r="C152" s="82"/>
      <c r="D152" s="74" t="s">
        <v>2</v>
      </c>
      <c r="E152" s="75">
        <v>1780</v>
      </c>
      <c r="F152" s="144"/>
      <c r="G152" s="76">
        <f>E152*F152</f>
        <v>0</v>
      </c>
    </row>
    <row r="153" spans="1:7" s="28" customFormat="1" ht="4.5" customHeight="1">
      <c r="A153" s="63"/>
      <c r="B153" s="48">
        <f>IF(A153="*",INT(MAX(B$34:B151)+1),IF(A153="**",ROUNDDOWN(MAX(B$34:B151)+0.01,2),IF(A153="***",MAX(B$34:B151)+0.01,0)))</f>
        <v>0</v>
      </c>
      <c r="E153" s="70">
        <f>IF(OR(D153="",D153=1),"","a")</f>
      </c>
      <c r="F153" s="30"/>
      <c r="G153" s="70">
        <f>IF(N(D153)=0,0,"Kn")</f>
        <v>0</v>
      </c>
    </row>
    <row r="154" spans="1:9" ht="12.75" customHeight="1">
      <c r="A154" s="33" t="s">
        <v>6</v>
      </c>
      <c r="B154" s="48">
        <f>IF(A154="*",INT(MAX(B$33:B153)+1),IF(A154="**",ROUNDDOWN(MAX(B$33:B153)+0.01,2),IF(A154="***",MAX(B$33:B153)+0.01,0)))</f>
        <v>1.12</v>
      </c>
      <c r="C154" s="82" t="s">
        <v>43</v>
      </c>
      <c r="D154" s="81"/>
      <c r="E154" s="81"/>
      <c r="F154" s="66"/>
      <c r="G154" s="67">
        <f>IF(N(D154)=0,0,"Kn")</f>
        <v>0</v>
      </c>
      <c r="H154" s="81"/>
      <c r="I154" s="81"/>
    </row>
    <row r="155" spans="2:9" ht="12.75">
      <c r="B155" s="48">
        <f>IF(A155="*",INT(MAX(B$33:B154)+1),IF(A155="**",ROUNDDOWN(MAX(B$33:B154)+0.01,2),IF(A155="***",MAX(B$33:B154)+0.01,0)))</f>
        <v>0</v>
      </c>
      <c r="C155" s="82"/>
      <c r="D155" s="81"/>
      <c r="E155" s="81"/>
      <c r="F155" s="66"/>
      <c r="G155" s="67">
        <f>IF(N(D155)=0,0,"Kn")</f>
        <v>0</v>
      </c>
      <c r="H155" s="81"/>
      <c r="I155" s="81"/>
    </row>
    <row r="156" spans="2:9" ht="12.75">
      <c r="B156" s="48">
        <f>IF(A156="*",INT(MAX(B$33:B155)+1),IF(A156="**",ROUNDDOWN(MAX(B$33:B155)+0.01,2),IF(A156="***",MAX(B$33:B155)+0.01,0)))</f>
        <v>0</v>
      </c>
      <c r="C156" s="82"/>
      <c r="D156" s="74" t="s">
        <v>1</v>
      </c>
      <c r="E156" s="75">
        <v>1</v>
      </c>
      <c r="F156" s="144"/>
      <c r="G156" s="76">
        <f>E156*F156</f>
        <v>0</v>
      </c>
      <c r="H156" s="81"/>
      <c r="I156" s="81"/>
    </row>
    <row r="157" spans="2:9" ht="8.25" customHeight="1">
      <c r="B157" s="48">
        <f>IF(A157="*",INT(MAX(B$33:B156)+1),IF(A157="**",ROUNDDOWN(MAX(B$33:B156)+0.01,2),IF(A157="***",MAX(B$33:B156)+0.01,0)))</f>
        <v>0</v>
      </c>
      <c r="C157" s="81"/>
      <c r="D157" s="81"/>
      <c r="E157" s="81"/>
      <c r="F157" s="66"/>
      <c r="G157" s="67">
        <f>IF(N(D157)=0,0,"Kn")</f>
        <v>0</v>
      </c>
      <c r="H157" s="81"/>
      <c r="I157" s="81"/>
    </row>
    <row r="158" spans="1:7" ht="12.75" customHeight="1">
      <c r="A158" s="33" t="s">
        <v>6</v>
      </c>
      <c r="B158" s="48">
        <f>IF(A158="*",INT(MAX(B$33:B157)+1),IF(A158="**",ROUNDDOWN(MAX(B$33:B157)+0.01,2),IF(A158="***",MAX(B$33:B157)+0.01,0)))</f>
        <v>1.13</v>
      </c>
      <c r="C158" s="82" t="s">
        <v>44</v>
      </c>
      <c r="D158" s="81"/>
      <c r="E158" s="81"/>
      <c r="F158" s="66"/>
      <c r="G158" s="9"/>
    </row>
    <row r="159" spans="2:7" ht="12.75">
      <c r="B159" s="48">
        <f>IF(A159="*",INT(MAX(B$33:B158)+1),IF(A159="**",ROUNDDOWN(MAX(B$33:B158)+0.01,2),IF(A159="***",MAX(B$33:B158)+0.01,0)))</f>
        <v>0</v>
      </c>
      <c r="C159" s="82"/>
      <c r="D159" s="74" t="s">
        <v>1</v>
      </c>
      <c r="E159" s="75">
        <v>1</v>
      </c>
      <c r="F159" s="144"/>
      <c r="G159" s="76">
        <f>E159*F159</f>
        <v>0</v>
      </c>
    </row>
    <row r="160" spans="1:7" s="28" customFormat="1" ht="12.75">
      <c r="A160" s="63"/>
      <c r="B160" s="48">
        <f>IF(A160="*",INT(MAX(B$34:B159)+1),IF(A160="**",ROUNDDOWN(MAX(B$34:B159)+0.01,2),IF(A160="***",MAX(B$34:B159)+0.01,0)))</f>
        <v>0</v>
      </c>
      <c r="E160" s="70">
        <f>IF(OR(D160="",D160=1),"","a")</f>
      </c>
      <c r="F160" s="30"/>
      <c r="G160" s="70">
        <f>IF(N(D160)=0,0,"Kn")</f>
        <v>0</v>
      </c>
    </row>
    <row r="161" spans="2:7" ht="5.25" customHeight="1">
      <c r="B161" s="48">
        <f>IF(A161="*",INT(MAX(B$34:B160)+1),IF(A161="**",ROUNDDOWN(MAX(B$34:B160)+0.01,2),IF(A161="***",MAX(B$34:B160)+0.01,0)))</f>
        <v>0</v>
      </c>
      <c r="C161" s="81"/>
      <c r="D161" s="77"/>
      <c r="E161" s="78"/>
      <c r="F161" s="72"/>
      <c r="G161" s="79"/>
    </row>
    <row r="162" spans="1:7" s="40" customFormat="1" ht="6" customHeight="1" thickBot="1">
      <c r="A162" s="33"/>
      <c r="B162" s="48">
        <f>IF(A162="*",INT(MAX(B$34:B161)+1),IF(A162="**",ROUNDDOWN(MAX(B$34:B161)+0.01,2),IF(A162="***",MAX(B$34:B161)+0.01,0)))</f>
        <v>0</v>
      </c>
      <c r="C162" s="95"/>
      <c r="D162" s="36"/>
      <c r="E162" s="37"/>
      <c r="F162" s="96"/>
      <c r="G162" s="38"/>
    </row>
    <row r="163" spans="1:7" s="40" customFormat="1" ht="13.5" thickBot="1">
      <c r="A163" s="33"/>
      <c r="B163" s="48">
        <f>IF(A163="*",INT(MAX(B$34:B162)+1),IF(A163="**",ROUNDDOWN(MAX(B$34:B162)+0.01,2),IF(A163="***",MAX(B$34:B162)+0.01,0)))</f>
        <v>0</v>
      </c>
      <c r="C163" s="97" t="str">
        <f>"UKUPNO "&amp;ROUNDDOWN(B158,0)</f>
        <v>UKUPNO 1</v>
      </c>
      <c r="D163" s="98"/>
      <c r="E163" s="99"/>
      <c r="F163" s="100"/>
      <c r="G163" s="145">
        <f>SUM(G71:G162)</f>
        <v>0</v>
      </c>
    </row>
    <row r="164" spans="1:7" s="40" customFormat="1" ht="13.5" thickBot="1">
      <c r="A164" s="33"/>
      <c r="B164" s="48"/>
      <c r="C164" s="101"/>
      <c r="D164" s="36"/>
      <c r="E164" s="37"/>
      <c r="F164" s="38"/>
      <c r="G164" s="39"/>
    </row>
    <row r="165" spans="1:7" s="87" customFormat="1" ht="13.5" thickBot="1">
      <c r="A165" s="4" t="s">
        <v>5</v>
      </c>
      <c r="B165" s="102">
        <f>IF(A165="*",INT(MAX(B$78:B163)+1),IF(A165="**",ROUNDDOWN(MAX(B$78:B163)+0.01,2),IF(A165="***",MAX(B$78:B163)+0.01,0)))</f>
        <v>2</v>
      </c>
      <c r="C165" s="103" t="s">
        <v>42</v>
      </c>
      <c r="D165" s="104"/>
      <c r="E165" s="105"/>
      <c r="F165" s="106"/>
      <c r="G165" s="107"/>
    </row>
    <row r="166" spans="1:7" s="40" customFormat="1" ht="12.75">
      <c r="A166" s="33"/>
      <c r="B166" s="34"/>
      <c r="C166" s="35"/>
      <c r="D166" s="36"/>
      <c r="E166" s="37"/>
      <c r="F166" s="38"/>
      <c r="G166" s="39"/>
    </row>
    <row r="167" spans="1:7" ht="12.75" customHeight="1">
      <c r="A167" s="4" t="s">
        <v>6</v>
      </c>
      <c r="B167" s="48">
        <f>IF(A167="*",INT(MAX(B$36:B166)+1),IF(A167="**",ROUNDDOWN(MAX(B$36:B166)+0.01,2),IF(A167="***",MAX(B$36:B166)+0.01,0)))</f>
        <v>2.01</v>
      </c>
      <c r="C167" s="108" t="s">
        <v>70</v>
      </c>
      <c r="D167" s="109"/>
      <c r="E167" s="109"/>
      <c r="F167" s="9"/>
      <c r="G167" s="9"/>
    </row>
    <row r="168" spans="2:7" ht="12.75">
      <c r="B168" s="48">
        <f>IF(A168="*",INT(MAX(B$36:B167)+1),IF(A168="**",ROUNDDOWN(MAX(B$36:B167)+0.01,2),IF(A168="***",MAX(B$36:B167)+0.01,0)))</f>
        <v>0</v>
      </c>
      <c r="C168" s="108"/>
      <c r="D168" s="109"/>
      <c r="E168" s="109"/>
      <c r="F168" s="9"/>
      <c r="G168" s="9"/>
    </row>
    <row r="169" spans="2:7" ht="12.75">
      <c r="B169" s="48">
        <f>IF(A169="*",INT(MAX(B$36:B168)+1),IF(A169="**",ROUNDDOWN(MAX(B$36:B168)+0.01,2),IF(A169="***",MAX(B$36:B168)+0.01,0)))</f>
        <v>0</v>
      </c>
      <c r="C169" s="108"/>
      <c r="D169" s="9"/>
      <c r="E169" s="9"/>
      <c r="F169" s="9"/>
      <c r="G169" s="9"/>
    </row>
    <row r="170" spans="2:7" ht="12.75">
      <c r="B170" s="48"/>
      <c r="C170" s="108"/>
      <c r="D170" s="55" t="s">
        <v>1</v>
      </c>
      <c r="E170" s="56">
        <v>34</v>
      </c>
      <c r="F170" s="144"/>
      <c r="G170" s="88">
        <f>E170*F170</f>
        <v>0</v>
      </c>
    </row>
    <row r="171" spans="2:7" ht="12.75">
      <c r="B171" s="48"/>
      <c r="C171" s="110"/>
      <c r="D171" s="59"/>
      <c r="E171" s="60"/>
      <c r="F171" s="89"/>
      <c r="G171" s="90"/>
    </row>
    <row r="172" spans="1:7" ht="12.75" customHeight="1">
      <c r="A172" s="4" t="s">
        <v>6</v>
      </c>
      <c r="B172" s="48">
        <f>IF(A172="*",INT(MAX(B$36:B171)+1),IF(A172="**",ROUNDDOWN(MAX(B$36:B171)+0.01,2),IF(A172="***",MAX(B$36:B171)+0.01,0)))</f>
        <v>2.02</v>
      </c>
      <c r="C172" s="108" t="s">
        <v>71</v>
      </c>
      <c r="D172" s="109"/>
      <c r="E172" s="109"/>
      <c r="F172" s="9"/>
      <c r="G172" s="9"/>
    </row>
    <row r="173" spans="2:7" ht="12.75">
      <c r="B173" s="48">
        <f>IF(A173="*",INT(MAX(B$36:B172)+1),IF(A173="**",ROUNDDOWN(MAX(B$36:B172)+0.01,2),IF(A173="***",MAX(B$36:B172)+0.01,0)))</f>
        <v>0</v>
      </c>
      <c r="C173" s="108"/>
      <c r="D173" s="109"/>
      <c r="E173" s="109"/>
      <c r="F173" s="9"/>
      <c r="G173" s="9"/>
    </row>
    <row r="174" spans="2:7" ht="12.75">
      <c r="B174" s="48">
        <f>IF(A174="*",INT(MAX(B$36:B173)+1),IF(A174="**",ROUNDDOWN(MAX(B$36:B173)+0.01,2),IF(A174="***",MAX(B$36:B173)+0.01,0)))</f>
        <v>0</v>
      </c>
      <c r="C174" s="108"/>
      <c r="D174" s="9"/>
      <c r="E174" s="9"/>
      <c r="F174" s="9"/>
      <c r="G174" s="9"/>
    </row>
    <row r="175" spans="2:7" ht="12.75">
      <c r="B175" s="48"/>
      <c r="C175" s="108"/>
      <c r="D175" s="55" t="s">
        <v>1</v>
      </c>
      <c r="E175" s="56">
        <v>1</v>
      </c>
      <c r="F175" s="144"/>
      <c r="G175" s="88">
        <f>E175*F175</f>
        <v>0</v>
      </c>
    </row>
    <row r="176" spans="2:7" ht="12.75">
      <c r="B176" s="48"/>
      <c r="C176" s="110"/>
      <c r="D176" s="59"/>
      <c r="E176" s="60"/>
      <c r="F176" s="89"/>
      <c r="G176" s="90"/>
    </row>
    <row r="177" spans="1:7" ht="12.75" customHeight="1">
      <c r="A177" s="4" t="s">
        <v>6</v>
      </c>
      <c r="B177" s="48">
        <f>IF(A177="*",INT(MAX(B$36:B176)+1),IF(A177="**",ROUNDDOWN(MAX(B$36:B176)+0.01,2),IF(A177="***",MAX(B$36:B176)+0.01,0)))</f>
        <v>2.03</v>
      </c>
      <c r="C177" s="108" t="s">
        <v>74</v>
      </c>
      <c r="D177" s="109"/>
      <c r="E177" s="109"/>
      <c r="F177" s="9"/>
      <c r="G177" s="9"/>
    </row>
    <row r="178" spans="2:7" ht="12.75">
      <c r="B178" s="48">
        <f>IF(A178="*",INT(MAX(B$36:B177)+1),IF(A178="**",ROUNDDOWN(MAX(B$36:B177)+0.01,2),IF(A178="***",MAX(B$36:B177)+0.01,0)))</f>
        <v>0</v>
      </c>
      <c r="C178" s="108"/>
      <c r="D178" s="9"/>
      <c r="E178" s="9"/>
      <c r="F178" s="9"/>
      <c r="G178" s="9"/>
    </row>
    <row r="179" spans="2:7" ht="12.75">
      <c r="B179" s="48"/>
      <c r="C179" s="108"/>
      <c r="D179" s="55" t="s">
        <v>0</v>
      </c>
      <c r="E179" s="56">
        <v>3</v>
      </c>
      <c r="F179" s="144"/>
      <c r="G179" s="88">
        <f>E179*F179</f>
        <v>0</v>
      </c>
    </row>
    <row r="180" spans="2:7" ht="12.75">
      <c r="B180" s="48"/>
      <c r="C180" s="110"/>
      <c r="D180" s="59"/>
      <c r="E180" s="60"/>
      <c r="F180" s="89"/>
      <c r="G180" s="90"/>
    </row>
    <row r="181" spans="1:7" ht="12.75" customHeight="1">
      <c r="A181" s="4" t="s">
        <v>6</v>
      </c>
      <c r="B181" s="48">
        <f>IF(A181="*",INT(MAX(B$36:B180)+1),IF(A181="**",ROUNDDOWN(MAX(B$36:B180)+0.01,2),IF(A181="***",MAX(B$36:B180)+0.01,0)))</f>
        <v>2.04</v>
      </c>
      <c r="C181" s="108" t="s">
        <v>72</v>
      </c>
      <c r="D181" s="109"/>
      <c r="E181" s="109"/>
      <c r="F181" s="9"/>
      <c r="G181" s="9"/>
    </row>
    <row r="182" spans="2:7" ht="12.75">
      <c r="B182" s="48">
        <f>IF(A182="*",INT(MAX(B$36:B181)+1),IF(A182="**",ROUNDDOWN(MAX(B$36:B181)+0.01,2),IF(A182="***",MAX(B$36:B181)+0.01,0)))</f>
        <v>0</v>
      </c>
      <c r="C182" s="108"/>
      <c r="D182" s="109"/>
      <c r="E182" s="109"/>
      <c r="F182" s="9"/>
      <c r="G182" s="9"/>
    </row>
    <row r="183" spans="2:7" ht="12.75">
      <c r="B183" s="48">
        <f>IF(A183="*",INT(MAX(B$36:B182)+1),IF(A183="**",ROUNDDOWN(MAX(B$36:B182)+0.01,2),IF(A183="***",MAX(B$36:B182)+0.01,0)))</f>
        <v>0</v>
      </c>
      <c r="C183" s="108"/>
      <c r="D183" s="9"/>
      <c r="E183" s="9"/>
      <c r="F183" s="9"/>
      <c r="G183" s="9"/>
    </row>
    <row r="184" spans="2:7" ht="12.75">
      <c r="B184" s="48"/>
      <c r="C184" s="108"/>
      <c r="D184" s="55" t="s">
        <v>0</v>
      </c>
      <c r="E184" s="56">
        <v>3</v>
      </c>
      <c r="F184" s="144"/>
      <c r="G184" s="88">
        <f>E184*F184</f>
        <v>0</v>
      </c>
    </row>
    <row r="185" spans="2:7" ht="12.75">
      <c r="B185" s="48"/>
      <c r="C185" s="110"/>
      <c r="D185" s="59"/>
      <c r="E185" s="60"/>
      <c r="F185" s="89"/>
      <c r="G185" s="90"/>
    </row>
    <row r="186" spans="1:7" ht="12.75" customHeight="1">
      <c r="A186" s="4" t="s">
        <v>6</v>
      </c>
      <c r="B186" s="48">
        <f>IF(A186="*",INT(MAX(B$36:B185)+1),IF(A186="**",ROUNDDOWN(MAX(B$36:B185)+0.01,2),IF(A186="***",MAX(B$36:B185)+0.01,0)))</f>
        <v>2.05</v>
      </c>
      <c r="C186" s="108" t="s">
        <v>73</v>
      </c>
      <c r="D186" s="109"/>
      <c r="E186" s="109"/>
      <c r="F186" s="9"/>
      <c r="G186" s="9"/>
    </row>
    <row r="187" spans="2:7" ht="12.75">
      <c r="B187" s="48">
        <f>IF(A187="*",INT(MAX(B$36:B186)+1),IF(A187="**",ROUNDDOWN(MAX(B$36:B186)+0.01,2),IF(A187="***",MAX(B$36:B186)+0.01,0)))</f>
        <v>0</v>
      </c>
      <c r="C187" s="108"/>
      <c r="D187" s="9"/>
      <c r="E187" s="9"/>
      <c r="F187" s="9"/>
      <c r="G187" s="9"/>
    </row>
    <row r="188" spans="2:7" ht="12.75">
      <c r="B188" s="48"/>
      <c r="C188" s="108"/>
      <c r="D188" s="59"/>
      <c r="E188" s="60"/>
      <c r="F188" s="89"/>
      <c r="G188" s="90"/>
    </row>
    <row r="189" spans="2:7" ht="12.75">
      <c r="B189" s="48"/>
      <c r="C189" s="108"/>
      <c r="D189" s="55" t="s">
        <v>40</v>
      </c>
      <c r="E189" s="56">
        <v>1</v>
      </c>
      <c r="F189" s="144"/>
      <c r="G189" s="88">
        <f>E189*F189</f>
        <v>0</v>
      </c>
    </row>
    <row r="190" spans="2:7" ht="12.75">
      <c r="B190" s="48"/>
      <c r="C190" s="110"/>
      <c r="D190" s="59"/>
      <c r="E190" s="60"/>
      <c r="F190" s="89"/>
      <c r="G190" s="90"/>
    </row>
    <row r="191" spans="1:7" ht="12.75" customHeight="1">
      <c r="A191" s="4" t="s">
        <v>6</v>
      </c>
      <c r="B191" s="48">
        <f>IF(A191="*",INT(MAX(B$36:B190)+1),IF(A191="**",ROUNDDOWN(MAX(B$36:B190)+0.01,2),IF(A191="***",MAX(B$36:B190)+0.01,0)))</f>
        <v>2.06</v>
      </c>
      <c r="C191" s="108" t="s">
        <v>67</v>
      </c>
      <c r="D191" s="109"/>
      <c r="E191" s="109"/>
      <c r="F191" s="9"/>
      <c r="G191" s="9"/>
    </row>
    <row r="192" spans="2:7" ht="12.75">
      <c r="B192" s="48">
        <f>IF(A192="*",INT(MAX(B$36:B191)+1),IF(A192="**",ROUNDDOWN(MAX(B$36:B191)+0.01,2),IF(A192="***",MAX(B$36:B191)+0.01,0)))</f>
        <v>0</v>
      </c>
      <c r="C192" s="108"/>
      <c r="D192" s="55" t="s">
        <v>40</v>
      </c>
      <c r="E192" s="56">
        <v>1</v>
      </c>
      <c r="F192" s="144"/>
      <c r="G192" s="88">
        <f>E192*F192</f>
        <v>0</v>
      </c>
    </row>
    <row r="193" spans="2:7" ht="12.75">
      <c r="B193" s="48">
        <f>IF(A193="*",INT(MAX(B$36:B187)+1),IF(A193="**",ROUNDDOWN(MAX(B$36:B187)+0.01,2),IF(A193="***",MAX(B$36:B187)+0.01,0)))</f>
        <v>0</v>
      </c>
      <c r="C193" s="110"/>
      <c r="D193" s="59"/>
      <c r="E193" s="60"/>
      <c r="F193" s="89"/>
      <c r="G193" s="90"/>
    </row>
    <row r="194" spans="1:7" ht="12.75" customHeight="1">
      <c r="A194" s="4" t="s">
        <v>6</v>
      </c>
      <c r="B194" s="48">
        <f>IF(A194="*",INT(MAX(B$36:B193)+1),IF(A194="**",ROUNDDOWN(MAX(B$36:B193)+0.01,2),IF(A194="***",MAX(B$36:B193)+0.01,0)))</f>
        <v>2.07</v>
      </c>
      <c r="C194" s="156" t="s">
        <v>64</v>
      </c>
      <c r="D194" s="109"/>
      <c r="E194" s="109"/>
      <c r="F194" s="9"/>
      <c r="G194" s="9"/>
    </row>
    <row r="195" spans="2:7" ht="12.75">
      <c r="B195" s="48">
        <f>IF(A195="*",INT(MAX(B$36:B194)+1),IF(A195="**",ROUNDDOWN(MAX(B$36:B194)+0.01,2),IF(A195="***",MAX(B$36:B194)+0.01,0)))</f>
        <v>0</v>
      </c>
      <c r="C195" s="156"/>
      <c r="D195" s="109"/>
      <c r="E195" s="109"/>
      <c r="F195" s="9"/>
      <c r="G195" s="9"/>
    </row>
    <row r="196" spans="2:7" ht="12.75">
      <c r="B196" s="48">
        <f>IF(A196="*",INT(MAX(B$36:B195)+1),IF(A196="**",ROUNDDOWN(MAX(B$36:B195)+0.01,2),IF(A196="***",MAX(B$36:B195)+0.01,0)))</f>
        <v>0</v>
      </c>
      <c r="C196" s="156"/>
      <c r="D196" s="59"/>
      <c r="E196" s="60"/>
      <c r="F196" s="89"/>
      <c r="G196" s="90"/>
    </row>
    <row r="197" spans="2:7" ht="12.75">
      <c r="B197" s="48"/>
      <c r="C197" s="156"/>
      <c r="D197" s="55" t="s">
        <v>0</v>
      </c>
      <c r="E197" s="56">
        <v>100</v>
      </c>
      <c r="F197" s="144"/>
      <c r="G197" s="88">
        <f>E197*F197</f>
        <v>0</v>
      </c>
    </row>
    <row r="198" spans="2:7" ht="12.75">
      <c r="B198" s="48"/>
      <c r="C198" s="110"/>
      <c r="D198" s="59"/>
      <c r="E198" s="60"/>
      <c r="F198" s="89"/>
      <c r="G198" s="90"/>
    </row>
    <row r="199" spans="1:7" s="40" customFormat="1" ht="12.75">
      <c r="A199" s="33"/>
      <c r="B199" s="34"/>
      <c r="C199" s="35"/>
      <c r="D199" s="36"/>
      <c r="E199" s="37"/>
      <c r="F199" s="38"/>
      <c r="G199" s="39"/>
    </row>
    <row r="200" spans="1:7" s="40" customFormat="1" ht="13.5" thickBot="1">
      <c r="A200" s="33"/>
      <c r="B200" s="34"/>
      <c r="C200" s="35"/>
      <c r="D200" s="36"/>
      <c r="E200" s="37"/>
      <c r="F200" s="38"/>
      <c r="G200" s="39"/>
    </row>
    <row r="201" spans="1:7" s="40" customFormat="1" ht="13.5" thickBot="1">
      <c r="A201" s="33"/>
      <c r="B201" s="34">
        <f>IF(A201="*",INT(MAX(B$78:B200)+1),IF(A201="**",ROUNDDOWN(MAX(B$78:B200)+0.01,2),IF(A201="***",MAX(B$78:B200)+0.01,0)))</f>
        <v>0</v>
      </c>
      <c r="C201" s="97" t="str">
        <f>"UKUPNO "&amp;ROUNDDOWN(B194,0)</f>
        <v>UKUPNO 2</v>
      </c>
      <c r="D201" s="98"/>
      <c r="E201" s="99"/>
      <c r="F201" s="100"/>
      <c r="G201" s="145">
        <f>SUM(G167:G200)</f>
        <v>0</v>
      </c>
    </row>
    <row r="202" spans="1:7" s="40" customFormat="1" ht="12.75">
      <c r="A202" s="33"/>
      <c r="B202" s="48"/>
      <c r="C202" s="35"/>
      <c r="D202" s="36"/>
      <c r="E202" s="37"/>
      <c r="F202" s="38"/>
      <c r="G202" s="39"/>
    </row>
    <row r="203" spans="1:11" s="40" customFormat="1" ht="12.75">
      <c r="A203" s="33"/>
      <c r="B203" s="34"/>
      <c r="C203" s="111"/>
      <c r="D203" s="112"/>
      <c r="E203" s="113"/>
      <c r="F203" s="8"/>
      <c r="G203" s="8"/>
      <c r="K203" s="114"/>
    </row>
    <row r="204" spans="2:7" ht="12.75">
      <c r="B204" s="115"/>
      <c r="C204" s="116"/>
      <c r="D204" s="117"/>
      <c r="E204" s="117"/>
      <c r="F204" s="118"/>
      <c r="G204" s="118"/>
    </row>
    <row r="205" spans="2:7" ht="12.75">
      <c r="B205" s="115"/>
      <c r="C205" s="116"/>
      <c r="D205" s="117"/>
      <c r="E205" s="117"/>
      <c r="F205" s="118"/>
      <c r="G205" s="118"/>
    </row>
    <row r="206" spans="2:7" ht="18">
      <c r="B206" s="115"/>
      <c r="C206" s="119" t="s">
        <v>3</v>
      </c>
      <c r="D206" s="117"/>
      <c r="E206" s="117"/>
      <c r="F206" s="118"/>
      <c r="G206" s="118"/>
    </row>
    <row r="207" spans="2:7" ht="12.75">
      <c r="B207" s="115"/>
      <c r="C207" s="116"/>
      <c r="D207" s="117"/>
      <c r="E207" s="117"/>
      <c r="F207" s="118"/>
      <c r="G207" s="118"/>
    </row>
    <row r="208" spans="3:7" ht="13.5" thickBot="1">
      <c r="C208" s="120"/>
      <c r="D208" s="121"/>
      <c r="E208" s="122"/>
      <c r="F208" s="123"/>
      <c r="G208" s="123"/>
    </row>
    <row r="209" spans="2:7" ht="13.5" thickBot="1">
      <c r="B209" s="124">
        <f>B69</f>
        <v>1</v>
      </c>
      <c r="C209" s="125" t="str">
        <f>C69</f>
        <v>INSTALACIJA SANACIJE CENTRALNOG GRIJANJA :</v>
      </c>
      <c r="D209" s="126"/>
      <c r="E209" s="127"/>
      <c r="F209" s="128"/>
      <c r="G209" s="146">
        <f>G163</f>
        <v>0</v>
      </c>
    </row>
    <row r="210" spans="3:11" ht="13.5" thickBot="1">
      <c r="C210" s="5"/>
      <c r="D210" s="121"/>
      <c r="E210" s="122"/>
      <c r="F210" s="123"/>
      <c r="G210" s="123"/>
      <c r="K210" s="28"/>
    </row>
    <row r="211" spans="2:7" ht="13.5" thickBot="1">
      <c r="B211" s="124">
        <f>B165</f>
        <v>2</v>
      </c>
      <c r="C211" s="125" t="str">
        <f>C165</f>
        <v>PRATEĆI GRAĐEVINSKI RADOVI :</v>
      </c>
      <c r="D211" s="126"/>
      <c r="E211" s="127"/>
      <c r="F211" s="128"/>
      <c r="G211" s="146">
        <f>G201</f>
        <v>0</v>
      </c>
    </row>
    <row r="212" spans="3:7" ht="12.75">
      <c r="C212" s="120"/>
      <c r="D212" s="121"/>
      <c r="E212" s="122"/>
      <c r="F212" s="123"/>
      <c r="G212" s="123"/>
    </row>
    <row r="213" ht="13.5" thickBot="1"/>
    <row r="214" spans="1:7" s="135" customFormat="1" ht="16.5" thickBot="1">
      <c r="A214" s="129"/>
      <c r="B214" s="130"/>
      <c r="C214" s="131" t="s">
        <v>25</v>
      </c>
      <c r="D214" s="132"/>
      <c r="E214" s="133"/>
      <c r="F214" s="134"/>
      <c r="G214" s="147">
        <f>SUM(G209:G213)</f>
        <v>0</v>
      </c>
    </row>
    <row r="215" spans="1:7" s="135" customFormat="1" ht="15.75">
      <c r="A215" s="129"/>
      <c r="B215" s="130"/>
      <c r="C215" s="136"/>
      <c r="D215" s="137"/>
      <c r="E215" s="138"/>
      <c r="F215" s="139"/>
      <c r="G215" s="139"/>
    </row>
    <row r="216" spans="1:7" s="135" customFormat="1" ht="15.75">
      <c r="A216" s="129"/>
      <c r="B216" s="130"/>
      <c r="C216" s="136" t="s">
        <v>24</v>
      </c>
      <c r="D216" s="137"/>
      <c r="E216" s="138"/>
      <c r="F216" s="139"/>
      <c r="G216" s="148">
        <f>G214*0.25</f>
        <v>0</v>
      </c>
    </row>
    <row r="217" spans="1:7" s="135" customFormat="1" ht="16.5" thickBot="1">
      <c r="A217" s="129"/>
      <c r="B217" s="130"/>
      <c r="C217" s="140"/>
      <c r="D217" s="141"/>
      <c r="E217" s="142"/>
      <c r="F217" s="143"/>
      <c r="G217" s="143"/>
    </row>
    <row r="218" spans="1:7" s="135" customFormat="1" ht="16.5" thickBot="1">
      <c r="A218" s="129"/>
      <c r="B218" s="130"/>
      <c r="C218" s="131" t="s">
        <v>4</v>
      </c>
      <c r="D218" s="132"/>
      <c r="E218" s="133"/>
      <c r="F218" s="134"/>
      <c r="G218" s="147">
        <f>SUM(G214:G216)</f>
        <v>0</v>
      </c>
    </row>
    <row r="222" spans="3:6" ht="14.25">
      <c r="C222" s="3" t="s">
        <v>75</v>
      </c>
      <c r="D222" s="1"/>
      <c r="E222" s="2"/>
      <c r="F222" s="2" t="s">
        <v>76</v>
      </c>
    </row>
    <row r="223" spans="3:7" ht="12.75">
      <c r="C223" s="149"/>
      <c r="D223" s="150"/>
      <c r="E223" s="151"/>
      <c r="F223" s="151"/>
      <c r="G223" s="152"/>
    </row>
    <row r="224" spans="3:7" ht="12.75">
      <c r="C224" s="153"/>
      <c r="D224" s="150"/>
      <c r="E224" s="154"/>
      <c r="F224" s="151"/>
      <c r="G224" s="151"/>
    </row>
    <row r="225" spans="3:7" ht="12.75">
      <c r="C225" s="153"/>
      <c r="D225" s="150"/>
      <c r="E225" s="155"/>
      <c r="F225" s="151"/>
      <c r="G225" s="151"/>
    </row>
    <row r="226" spans="3:7" ht="12.75">
      <c r="C226" s="153"/>
      <c r="D226" s="150"/>
      <c r="E226" s="154"/>
      <c r="F226" s="151"/>
      <c r="G226" s="151"/>
    </row>
    <row r="227" spans="3:7" ht="12.75">
      <c r="C227" s="153"/>
      <c r="D227" s="150"/>
      <c r="E227" s="154"/>
      <c r="F227" s="151"/>
      <c r="G227" s="151"/>
    </row>
    <row r="228" spans="3:7" ht="12.75">
      <c r="C228" s="153"/>
      <c r="D228" s="150"/>
      <c r="E228" s="154"/>
      <c r="F228" s="151"/>
      <c r="G228" s="151"/>
    </row>
    <row r="229" spans="3:7" ht="12.75">
      <c r="C229" s="153"/>
      <c r="D229" s="150"/>
      <c r="E229" s="154"/>
      <c r="F229" s="151"/>
      <c r="G229" s="151"/>
    </row>
    <row r="230" spans="3:7" ht="12.75">
      <c r="C230" s="153"/>
      <c r="D230" s="150"/>
      <c r="E230" s="154"/>
      <c r="F230" s="151"/>
      <c r="G230" s="151"/>
    </row>
    <row r="231" spans="3:7" ht="12.75">
      <c r="C231" s="153"/>
      <c r="D231" s="150"/>
      <c r="E231" s="154"/>
      <c r="F231" s="151"/>
      <c r="G231" s="151"/>
    </row>
    <row r="232" spans="3:7" ht="12.75">
      <c r="C232" s="153"/>
      <c r="D232" s="150"/>
      <c r="E232" s="154"/>
      <c r="F232" s="151"/>
      <c r="G232" s="151"/>
    </row>
    <row r="233" spans="3:7" ht="12.75">
      <c r="C233" s="153"/>
      <c r="D233" s="150"/>
      <c r="E233" s="154"/>
      <c r="F233" s="151"/>
      <c r="G233" s="151"/>
    </row>
  </sheetData>
  <sheetProtection password="DD2E" sheet="1"/>
  <mergeCells count="37">
    <mergeCell ref="B50:D53"/>
    <mergeCell ref="B22:D26"/>
    <mergeCell ref="B41:D44"/>
    <mergeCell ref="C167:C170"/>
    <mergeCell ref="B6:D9"/>
    <mergeCell ref="B10:D21"/>
    <mergeCell ref="B36:D40"/>
    <mergeCell ref="C154:C156"/>
    <mergeCell ref="C133:C136"/>
    <mergeCell ref="C1:F1"/>
    <mergeCell ref="C2:F2"/>
    <mergeCell ref="C194:C197"/>
    <mergeCell ref="C150:C152"/>
    <mergeCell ref="C191:C192"/>
    <mergeCell ref="B27:D31"/>
    <mergeCell ref="B32:D35"/>
    <mergeCell ref="B4:G4"/>
    <mergeCell ref="C143:C144"/>
    <mergeCell ref="C146:C148"/>
    <mergeCell ref="B60:D61"/>
    <mergeCell ref="B62:D63"/>
    <mergeCell ref="B45:D49"/>
    <mergeCell ref="C73:C77"/>
    <mergeCell ref="C79:C82"/>
    <mergeCell ref="B55:D55"/>
    <mergeCell ref="B65:D65"/>
    <mergeCell ref="C111:C115"/>
    <mergeCell ref="C83:C86"/>
    <mergeCell ref="C102:C105"/>
    <mergeCell ref="C172:C175"/>
    <mergeCell ref="C181:C184"/>
    <mergeCell ref="C186:C189"/>
    <mergeCell ref="C177:C179"/>
    <mergeCell ref="C158:C159"/>
    <mergeCell ref="C99:C101"/>
    <mergeCell ref="C124:C128"/>
    <mergeCell ref="C138:C141"/>
  </mergeCells>
  <conditionalFormatting sqref="B69:B70 B90 B92:B94 B88 B109 B80:B86 B107 B96:B105 B168:B175 B178:B179 B181:B184 B186:B189 B191:B192">
    <cfRule type="cellIs" priority="20045" dxfId="0" operator="equal" stopIfTrue="1">
      <formula>B68</formula>
    </cfRule>
  </conditionalFormatting>
  <conditionalFormatting sqref="B203 B69:B70">
    <cfRule type="cellIs" priority="20044" dxfId="0" operator="equal" stopIfTrue="1">
      <formula>#REF!</formula>
    </cfRule>
  </conditionalFormatting>
  <conditionalFormatting sqref="B207">
    <cfRule type="cellIs" priority="20112" dxfId="0" operator="equal" stopIfTrue="1">
      <formula>#REF!</formula>
    </cfRule>
  </conditionalFormatting>
  <conditionalFormatting sqref="B203 B165 B154:B159 B124:B131 B79 B69:B70 B83 B91:B110 B89 B73 B167:B198">
    <cfRule type="cellIs" priority="20121" dxfId="0" operator="equal" stopIfTrue="1">
      <formula>#REF!</formula>
    </cfRule>
  </conditionalFormatting>
  <conditionalFormatting sqref="B204:B220">
    <cfRule type="cellIs" priority="19341" dxfId="0" operator="equal" stopIfTrue="1">
      <formula>troškovnik!#REF!</formula>
    </cfRule>
  </conditionalFormatting>
  <conditionalFormatting sqref="B165 B154:B159 B124:B131 B36 B32 B10 B27 B22 B4:B6 B20 B50 B45 B41 B54:B67 B93:B95 B167:B198">
    <cfRule type="cellIs" priority="19343" dxfId="0" operator="equal" stopIfTrue="1">
      <formula>#REF!</formula>
    </cfRule>
  </conditionalFormatting>
  <conditionalFormatting sqref="B205:B220">
    <cfRule type="cellIs" priority="23084" dxfId="0" operator="equal" stopIfTrue="1">
      <formula>#REF!</formula>
    </cfRule>
  </conditionalFormatting>
  <conditionalFormatting sqref="B204">
    <cfRule type="cellIs" priority="23086" dxfId="0" operator="equal" stopIfTrue="1">
      <formula>#REF!</formula>
    </cfRule>
  </conditionalFormatting>
  <conditionalFormatting sqref="B193">
    <cfRule type="cellIs" priority="23088" dxfId="0" operator="equal" stopIfTrue="1">
      <formula>#REF!</formula>
    </cfRule>
  </conditionalFormatting>
  <conditionalFormatting sqref="B36 B167:B168 B172:B173">
    <cfRule type="cellIs" priority="19313" dxfId="0" operator="equal" stopIfTrue="1">
      <formula>#REF!</formula>
    </cfRule>
  </conditionalFormatting>
  <conditionalFormatting sqref="B41 B193">
    <cfRule type="cellIs" priority="19312" dxfId="0" operator="equal" stopIfTrue="1">
      <formula>#REF!</formula>
    </cfRule>
  </conditionalFormatting>
  <conditionalFormatting sqref="B10">
    <cfRule type="cellIs" priority="19311" dxfId="0" operator="equal" stopIfTrue="1">
      <formula>troškovnik!#REF!</formula>
    </cfRule>
  </conditionalFormatting>
  <conditionalFormatting sqref="B20">
    <cfRule type="cellIs" priority="19310" dxfId="0" operator="equal" stopIfTrue="1">
      <formula>troškovnik!#REF!</formula>
    </cfRule>
  </conditionalFormatting>
  <conditionalFormatting sqref="B5:B6">
    <cfRule type="cellIs" priority="19309" dxfId="0" operator="equal" stopIfTrue="1">
      <formula>troškovnik!#REF!</formula>
    </cfRule>
  </conditionalFormatting>
  <conditionalFormatting sqref="B4">
    <cfRule type="cellIs" priority="19308" dxfId="0" operator="equal" stopIfTrue="1">
      <formula>troškovnik!#REF!</formula>
    </cfRule>
  </conditionalFormatting>
  <conditionalFormatting sqref="B22">
    <cfRule type="cellIs" priority="19306" dxfId="0" operator="equal" stopIfTrue="1">
      <formula>troškovnik!#REF!</formula>
    </cfRule>
  </conditionalFormatting>
  <conditionalFormatting sqref="B55">
    <cfRule type="cellIs" priority="19304" dxfId="0" operator="equal" stopIfTrue="1">
      <formula>troškovnik!#REF!</formula>
    </cfRule>
  </conditionalFormatting>
  <conditionalFormatting sqref="B45">
    <cfRule type="cellIs" priority="19303" dxfId="0" operator="equal" stopIfTrue="1">
      <formula>troškovnik!#REF!</formula>
    </cfRule>
  </conditionalFormatting>
  <conditionalFormatting sqref="B54 B56:B57">
    <cfRule type="cellIs" priority="19301" dxfId="0" operator="equal" stopIfTrue="1">
      <formula>troškovnik!#REF!</formula>
    </cfRule>
  </conditionalFormatting>
  <conditionalFormatting sqref="B32">
    <cfRule type="cellIs" priority="19300" dxfId="0" operator="equal" stopIfTrue="1">
      <formula>troškovnik!#REF!</formula>
    </cfRule>
  </conditionalFormatting>
  <conditionalFormatting sqref="B27">
    <cfRule type="cellIs" priority="23127" dxfId="0" operator="equal" stopIfTrue="1">
      <formula>troškovnik!#REF!</formula>
    </cfRule>
  </conditionalFormatting>
  <conditionalFormatting sqref="B58:B59">
    <cfRule type="cellIs" priority="23140" dxfId="0" operator="equal" stopIfTrue="1">
      <formula>troškovnik!#REF!</formula>
    </cfRule>
  </conditionalFormatting>
  <conditionalFormatting sqref="B64:B65">
    <cfRule type="cellIs" priority="23143" dxfId="0" operator="equal" stopIfTrue="1">
      <formula>troškovnik!#REF!</formula>
    </cfRule>
  </conditionalFormatting>
  <conditionalFormatting sqref="B61:B63 B66:B67">
    <cfRule type="cellIs" priority="23146" dxfId="0" operator="equal" stopIfTrue="1">
      <formula>troškovnik!#REF!</formula>
    </cfRule>
  </conditionalFormatting>
  <conditionalFormatting sqref="B60 B194">
    <cfRule type="cellIs" priority="23147" dxfId="0" operator="equal" stopIfTrue="1">
      <formula>#REF!</formula>
    </cfRule>
  </conditionalFormatting>
  <conditionalFormatting sqref="A79:A111 A71:A77 A167:A198 A116:A159">
    <cfRule type="cellIs" priority="19289" dxfId="0" operator="equal" stopIfTrue="1">
      <formula>#REF!</formula>
    </cfRule>
  </conditionalFormatting>
  <conditionalFormatting sqref="A79:A111 A71:A77 A167:A198 A116:A159">
    <cfRule type="cellIs" priority="19288" dxfId="0" operator="equal" stopIfTrue="1">
      <formula>#REF!</formula>
    </cfRule>
  </conditionalFormatting>
  <conditionalFormatting sqref="A71:A161 A165:A202">
    <cfRule type="cellIs" priority="19287" dxfId="0" operator="equal" stopIfTrue="1">
      <formula>#REF!</formula>
    </cfRule>
  </conditionalFormatting>
  <conditionalFormatting sqref="A158 A154 A150 A146 A143 A138 A111 A124">
    <cfRule type="cellIs" priority="19222" dxfId="0" operator="equal" stopIfTrue="1">
      <formula>#REF!</formula>
    </cfRule>
  </conditionalFormatting>
  <conditionalFormatting sqref="A158 A154 A150 A146 A143 A138 A111 A124">
    <cfRule type="cellIs" priority="19221" dxfId="0" operator="equal" stopIfTrue="1">
      <formula>#REF!</formula>
    </cfRule>
  </conditionalFormatting>
  <conditionalFormatting sqref="A71:A161 A165:A202">
    <cfRule type="cellIs" priority="19169" dxfId="0" operator="equal" stopIfTrue="1">
      <formula>#REF!</formula>
    </cfRule>
  </conditionalFormatting>
  <conditionalFormatting sqref="B165 B154:B159 A133:A149 B124:B131 B91:B94 A165:A202">
    <cfRule type="cellIs" priority="19163" dxfId="0" operator="equal" stopIfTrue="1">
      <formula>#REF!</formula>
    </cfRule>
  </conditionalFormatting>
  <conditionalFormatting sqref="B182 B187:B192">
    <cfRule type="cellIs" priority="19159" dxfId="0" operator="equal" stopIfTrue="1">
      <formula>#REF!</formula>
    </cfRule>
  </conditionalFormatting>
  <conditionalFormatting sqref="A111:A159">
    <cfRule type="cellIs" priority="19107" dxfId="0" operator="equal" stopIfTrue="1">
      <formula>#REF!</formula>
    </cfRule>
  </conditionalFormatting>
  <conditionalFormatting sqref="B194:B197">
    <cfRule type="cellIs" priority="18499" dxfId="0" operator="equal" stopIfTrue="1">
      <formula>#REF!</formula>
    </cfRule>
  </conditionalFormatting>
  <conditionalFormatting sqref="B182 B178:B179 B167 B96 B108 B172 B187:B192 B194:B197">
    <cfRule type="cellIs" priority="18496" dxfId="0" operator="equal" stopIfTrue="1">
      <formula>#REF!</formula>
    </cfRule>
  </conditionalFormatting>
  <conditionalFormatting sqref="B96 B91:B94 B108">
    <cfRule type="cellIs" priority="18490" dxfId="0" operator="equal" stopIfTrue="1">
      <formula>#REF!</formula>
    </cfRule>
  </conditionalFormatting>
  <conditionalFormatting sqref="B165 B154:B159 B124:B131">
    <cfRule type="cellIs" priority="18484" dxfId="0" operator="equal" stopIfTrue="1">
      <formula>#REF!</formula>
    </cfRule>
  </conditionalFormatting>
  <conditionalFormatting sqref="B165 B154:B159 B124:B131">
    <cfRule type="cellIs" priority="18483" dxfId="0" operator="equal" stopIfTrue="1">
      <formula>#REF!</formula>
    </cfRule>
  </conditionalFormatting>
  <conditionalFormatting sqref="B165 B154:B159 B124:B131">
    <cfRule type="cellIs" priority="18482" dxfId="0" operator="equal" stopIfTrue="1">
      <formula>#REF!</formula>
    </cfRule>
  </conditionalFormatting>
  <conditionalFormatting sqref="B165 B154:B159 B124:B131 B169:B176">
    <cfRule type="cellIs" priority="18481" dxfId="0" operator="equal" stopIfTrue="1">
      <formula>#REF!</formula>
    </cfRule>
  </conditionalFormatting>
  <conditionalFormatting sqref="B195">
    <cfRule type="cellIs" priority="18480" dxfId="0" operator="equal" stopIfTrue="1">
      <formula>#REF!</formula>
    </cfRule>
  </conditionalFormatting>
  <conditionalFormatting sqref="B165 B154:B159 B124:B131">
    <cfRule type="cellIs" priority="18479" dxfId="0" operator="equal" stopIfTrue="1">
      <formula>#REF!</formula>
    </cfRule>
  </conditionalFormatting>
  <conditionalFormatting sqref="B165 B154:B159 B124:B131">
    <cfRule type="cellIs" priority="18478" dxfId="0" operator="equal" stopIfTrue="1">
      <formula>#REF!</formula>
    </cfRule>
  </conditionalFormatting>
  <conditionalFormatting sqref="B165 B154:B159 B124:B131">
    <cfRule type="cellIs" priority="18477" dxfId="0" operator="equal" stopIfTrue="1">
      <formula>#REF!</formula>
    </cfRule>
  </conditionalFormatting>
  <conditionalFormatting sqref="B165 B154:B159 B124:B131 B196:B197">
    <cfRule type="cellIs" priority="18472" dxfId="0" operator="equal" stopIfTrue="1">
      <formula>#REF!</formula>
    </cfRule>
  </conditionalFormatting>
  <conditionalFormatting sqref="B165 B154:B159 B124:B131">
    <cfRule type="cellIs" priority="18471" dxfId="0" operator="equal" stopIfTrue="1">
      <formula>#REF!</formula>
    </cfRule>
  </conditionalFormatting>
  <conditionalFormatting sqref="B165 B154:B159 B124:B131">
    <cfRule type="cellIs" priority="18470" dxfId="0" operator="equal" stopIfTrue="1">
      <formula>#REF!</formula>
    </cfRule>
  </conditionalFormatting>
  <conditionalFormatting sqref="B165 B154:B159 B124:B131">
    <cfRule type="cellIs" priority="18469" dxfId="0" operator="equal" stopIfTrue="1">
      <formula>#REF!</formula>
    </cfRule>
  </conditionalFormatting>
  <conditionalFormatting sqref="B165 B154:B159 B124:B131">
    <cfRule type="cellIs" priority="18464" dxfId="0" operator="equal" stopIfTrue="1">
      <formula>#REF!</formula>
    </cfRule>
  </conditionalFormatting>
  <conditionalFormatting sqref="B165 B154:B159 B124:B131">
    <cfRule type="cellIs" priority="18462" dxfId="0" operator="equal" stopIfTrue="1">
      <formula>#REF!</formula>
    </cfRule>
  </conditionalFormatting>
  <conditionalFormatting sqref="B165 B154:B159 B124:B131">
    <cfRule type="cellIs" priority="18461" dxfId="0" operator="equal" stopIfTrue="1">
      <formula>#REF!</formula>
    </cfRule>
  </conditionalFormatting>
  <conditionalFormatting sqref="B165 B154:B159 B124:B131">
    <cfRule type="cellIs" priority="18460" dxfId="0" operator="equal" stopIfTrue="1">
      <formula>#REF!</formula>
    </cfRule>
  </conditionalFormatting>
  <conditionalFormatting sqref="B165 B154:B159 B124:B131">
    <cfRule type="cellIs" priority="18459" dxfId="0" operator="equal" stopIfTrue="1">
      <formula>#REF!</formula>
    </cfRule>
  </conditionalFormatting>
  <conditionalFormatting sqref="B165 B154:B159 B124:B131">
    <cfRule type="cellIs" priority="18458" dxfId="0" operator="equal" stopIfTrue="1">
      <formula>#REF!</formula>
    </cfRule>
  </conditionalFormatting>
  <conditionalFormatting sqref="B165 B154:B159 B124:B131">
    <cfRule type="cellIs" priority="18457" dxfId="0" operator="equal" stopIfTrue="1">
      <formula>#REF!</formula>
    </cfRule>
  </conditionalFormatting>
  <conditionalFormatting sqref="B165 B154:B159 B124:B131">
    <cfRule type="cellIs" priority="18456" dxfId="0" operator="equal" stopIfTrue="1">
      <formula>#REF!</formula>
    </cfRule>
  </conditionalFormatting>
  <conditionalFormatting sqref="B165 B154:B159 B124:B131">
    <cfRule type="cellIs" priority="18455" dxfId="0" operator="equal" stopIfTrue="1">
      <formula>#REF!</formula>
    </cfRule>
  </conditionalFormatting>
  <conditionalFormatting sqref="B165 B154:B159 B124:B131">
    <cfRule type="cellIs" priority="18454" dxfId="0" operator="equal" stopIfTrue="1">
      <formula>#REF!</formula>
    </cfRule>
  </conditionalFormatting>
  <conditionalFormatting sqref="B165 B154:B159 B124:B131">
    <cfRule type="cellIs" priority="18453" dxfId="0" operator="equal" stopIfTrue="1">
      <formula>#REF!</formula>
    </cfRule>
  </conditionalFormatting>
  <conditionalFormatting sqref="B165 B154:B159 B124:B131">
    <cfRule type="cellIs" priority="18452" dxfId="0" operator="equal" stopIfTrue="1">
      <formula>#REF!</formula>
    </cfRule>
  </conditionalFormatting>
  <conditionalFormatting sqref="B165 B154:B159 B124:B131">
    <cfRule type="cellIs" priority="18451" dxfId="0" operator="equal" stopIfTrue="1">
      <formula>#REF!</formula>
    </cfRule>
  </conditionalFormatting>
  <conditionalFormatting sqref="B165 B154:B159 B124:B131">
    <cfRule type="cellIs" priority="18450" dxfId="0" operator="equal" stopIfTrue="1">
      <formula>#REF!</formula>
    </cfRule>
  </conditionalFormatting>
  <conditionalFormatting sqref="A71:A159 A165:A202">
    <cfRule type="cellIs" priority="18448" dxfId="0" operator="equal" stopIfTrue="1">
      <formula>#REF!</formula>
    </cfRule>
  </conditionalFormatting>
  <conditionalFormatting sqref="B198">
    <cfRule type="cellIs" priority="18443" dxfId="0" operator="equal" stopIfTrue="1">
      <formula>#REF!</formula>
    </cfRule>
  </conditionalFormatting>
  <conditionalFormatting sqref="A133 B197">
    <cfRule type="cellIs" priority="18441" dxfId="0" operator="equal" stopIfTrue="1">
      <formula>#REF!</formula>
    </cfRule>
  </conditionalFormatting>
  <conditionalFormatting sqref="B165 B154:B159 B124:B131 B196:B197">
    <cfRule type="cellIs" priority="18437" dxfId="0" operator="equal" stopIfTrue="1">
      <formula>#REF!</formula>
    </cfRule>
  </conditionalFormatting>
  <conditionalFormatting sqref="B165 B154:B159 B124:B131 B193">
    <cfRule type="cellIs" priority="18433" dxfId="0" operator="equal" stopIfTrue="1">
      <formula>#REF!</formula>
    </cfRule>
  </conditionalFormatting>
  <conditionalFormatting sqref="B168:B176">
    <cfRule type="cellIs" priority="18425" dxfId="0" operator="equal" stopIfTrue="1">
      <formula>#REF!</formula>
    </cfRule>
  </conditionalFormatting>
  <conditionalFormatting sqref="B194:B195 B185:B192">
    <cfRule type="cellIs" priority="18423" dxfId="0" operator="equal" stopIfTrue="1">
      <formula>#REF!</formula>
    </cfRule>
  </conditionalFormatting>
  <conditionalFormatting sqref="B165 B154:B159 B124:B131 B196:B197">
    <cfRule type="cellIs" priority="18419" dxfId="0" operator="equal" stopIfTrue="1">
      <formula>#REF!</formula>
    </cfRule>
  </conditionalFormatting>
  <conditionalFormatting sqref="B198">
    <cfRule type="cellIs" priority="18416" dxfId="0" operator="equal" stopIfTrue="1">
      <formula>#REF!</formula>
    </cfRule>
  </conditionalFormatting>
  <conditionalFormatting sqref="A158 A154 A150 A146 A143 A138 A111 A124 B193:B197">
    <cfRule type="cellIs" priority="18405" dxfId="0" operator="equal" stopIfTrue="1">
      <formula>#REF!</formula>
    </cfRule>
  </conditionalFormatting>
  <conditionalFormatting sqref="B91:B95">
    <cfRule type="cellIs" priority="18400" dxfId="0" operator="equal" stopIfTrue="1">
      <formula>#REF!</formula>
    </cfRule>
  </conditionalFormatting>
  <conditionalFormatting sqref="B165 B154:B159 B124:B131">
    <cfRule type="cellIs" priority="18398" dxfId="0" operator="equal" stopIfTrue="1">
      <formula>#REF!</formula>
    </cfRule>
  </conditionalFormatting>
  <conditionalFormatting sqref="A135">
    <cfRule type="cellIs" priority="18397" dxfId="0" operator="equal" stopIfTrue="1">
      <formula>#REF!</formula>
    </cfRule>
  </conditionalFormatting>
  <conditionalFormatting sqref="B181 B186 B191">
    <cfRule type="cellIs" priority="18396" dxfId="0" operator="equal" stopIfTrue="1">
      <formula>#REF!</formula>
    </cfRule>
  </conditionalFormatting>
  <conditionalFormatting sqref="B194:B195">
    <cfRule type="cellIs" priority="18395" dxfId="0" operator="equal" stopIfTrue="1">
      <formula>#REF!</formula>
    </cfRule>
  </conditionalFormatting>
  <conditionalFormatting sqref="A134 B194:B197">
    <cfRule type="cellIs" priority="18383" dxfId="0" operator="equal" stopIfTrue="1">
      <formula>#REF!</formula>
    </cfRule>
  </conditionalFormatting>
  <conditionalFormatting sqref="B198">
    <cfRule type="cellIs" priority="18382" dxfId="0" operator="equal" stopIfTrue="1">
      <formula>#REF!</formula>
    </cfRule>
  </conditionalFormatting>
  <conditionalFormatting sqref="B165 B154:B159 B124:B131">
    <cfRule type="cellIs" priority="18314" dxfId="0" operator="equal" stopIfTrue="1">
      <formula>#REF!</formula>
    </cfRule>
  </conditionalFormatting>
  <conditionalFormatting sqref="B165 B154:B159 B124:B131">
    <cfRule type="cellIs" priority="18312" dxfId="0" operator="equal" stopIfTrue="1">
      <formula>#REF!</formula>
    </cfRule>
  </conditionalFormatting>
  <conditionalFormatting sqref="B165 B154:B159 B124:B131">
    <cfRule type="cellIs" priority="18310" dxfId="0" operator="equal" stopIfTrue="1">
      <formula>#REF!</formula>
    </cfRule>
  </conditionalFormatting>
  <conditionalFormatting sqref="B165 B154:B159 B124:B131">
    <cfRule type="cellIs" priority="18308" dxfId="0" operator="equal" stopIfTrue="1">
      <formula>#REF!</formula>
    </cfRule>
  </conditionalFormatting>
  <conditionalFormatting sqref="B165 B154:B159 B124:B131">
    <cfRule type="cellIs" priority="18307" dxfId="0" operator="equal" stopIfTrue="1">
      <formula>#REF!</formula>
    </cfRule>
  </conditionalFormatting>
  <conditionalFormatting sqref="B165 B154:B159 B124:B131">
    <cfRule type="cellIs" priority="18306" dxfId="0" operator="equal" stopIfTrue="1">
      <formula>#REF!</formula>
    </cfRule>
  </conditionalFormatting>
  <conditionalFormatting sqref="B165 B154:B159 B124:B131">
    <cfRule type="cellIs" priority="18305" dxfId="0" operator="equal" stopIfTrue="1">
      <formula>#REF!</formula>
    </cfRule>
  </conditionalFormatting>
  <conditionalFormatting sqref="B194:B195">
    <cfRule type="cellIs" priority="18304" dxfId="0" operator="equal" stopIfTrue="1">
      <formula>#REF!</formula>
    </cfRule>
  </conditionalFormatting>
  <conditionalFormatting sqref="B165">
    <cfRule type="cellIs" priority="18178" dxfId="0" operator="equal" stopIfTrue="1">
      <formula>#REF!</formula>
    </cfRule>
  </conditionalFormatting>
  <conditionalFormatting sqref="B165">
    <cfRule type="cellIs" priority="18173" dxfId="0" operator="equal" stopIfTrue="1">
      <formula>#REF!</formula>
    </cfRule>
  </conditionalFormatting>
  <conditionalFormatting sqref="B165">
    <cfRule type="cellIs" priority="18170" dxfId="0" operator="equal" stopIfTrue="1">
      <formula>#REF!</formula>
    </cfRule>
  </conditionalFormatting>
  <conditionalFormatting sqref="B165">
    <cfRule type="cellIs" priority="18153" dxfId="0" operator="equal" stopIfTrue="1">
      <formula>#REF!</formula>
    </cfRule>
  </conditionalFormatting>
  <conditionalFormatting sqref="B165">
    <cfRule type="cellIs" priority="18152" dxfId="0" operator="equal" stopIfTrue="1">
      <formula>#REF!</formula>
    </cfRule>
  </conditionalFormatting>
  <conditionalFormatting sqref="B165">
    <cfRule type="cellIs" priority="18151" dxfId="0" operator="equal" stopIfTrue="1">
      <formula>#REF!</formula>
    </cfRule>
  </conditionalFormatting>
  <conditionalFormatting sqref="B165 B154:B159 B124:B131">
    <cfRule type="cellIs" priority="18150" dxfId="0" operator="equal" stopIfTrue="1">
      <formula>#REF!</formula>
    </cfRule>
  </conditionalFormatting>
  <conditionalFormatting sqref="B165">
    <cfRule type="cellIs" priority="30891" dxfId="0" operator="equal" stopIfTrue="1">
      <formula>#REF!</formula>
    </cfRule>
  </conditionalFormatting>
  <conditionalFormatting sqref="B165">
    <cfRule type="cellIs" priority="30932" dxfId="0" operator="equal" stopIfTrue="1">
      <formula>#REF!</formula>
    </cfRule>
  </conditionalFormatting>
  <conditionalFormatting sqref="B165 B154:B159 B124:B131">
    <cfRule type="cellIs" priority="17686" dxfId="0" operator="equal" stopIfTrue="1">
      <formula>#REF!</formula>
    </cfRule>
  </conditionalFormatting>
  <conditionalFormatting sqref="B165 B154:B159 B124:B131">
    <cfRule type="cellIs" priority="17684" dxfId="0" operator="equal" stopIfTrue="1">
      <formula>#REF!</formula>
    </cfRule>
  </conditionalFormatting>
  <conditionalFormatting sqref="B165 B154:B159 B124:B131">
    <cfRule type="cellIs" priority="17683" dxfId="0" operator="equal" stopIfTrue="1">
      <formula>#REF!</formula>
    </cfRule>
  </conditionalFormatting>
  <conditionalFormatting sqref="B50">
    <cfRule type="cellIs" priority="35836" dxfId="0" operator="equal" stopIfTrue="1">
      <formula>troškovnik!#REF!</formula>
    </cfRule>
  </conditionalFormatting>
  <conditionalFormatting sqref="B193:B196">
    <cfRule type="cellIs" priority="17502" dxfId="0" operator="equal" stopIfTrue="1">
      <formula>#REF!</formula>
    </cfRule>
  </conditionalFormatting>
  <conditionalFormatting sqref="B196:B197">
    <cfRule type="cellIs" priority="17499" dxfId="0" operator="equal" stopIfTrue="1">
      <formula>#REF!</formula>
    </cfRule>
  </conditionalFormatting>
  <conditionalFormatting sqref="B194:B196">
    <cfRule type="cellIs" priority="17498" dxfId="0" operator="equal" stopIfTrue="1">
      <formula>#REF!</formula>
    </cfRule>
  </conditionalFormatting>
  <conditionalFormatting sqref="A133:A137 B194:B196">
    <cfRule type="cellIs" priority="17495" dxfId="0" operator="equal" stopIfTrue="1">
      <formula>#REF!</formula>
    </cfRule>
  </conditionalFormatting>
  <conditionalFormatting sqref="B178:B184 B186:B192">
    <cfRule type="cellIs" priority="17488" dxfId="0" operator="equal" stopIfTrue="1">
      <formula>#REF!</formula>
    </cfRule>
  </conditionalFormatting>
  <conditionalFormatting sqref="B195">
    <cfRule type="cellIs" priority="17485" dxfId="0" operator="equal" stopIfTrue="1">
      <formula>#REF!</formula>
    </cfRule>
  </conditionalFormatting>
  <conditionalFormatting sqref="B197">
    <cfRule type="cellIs" priority="17480" dxfId="0" operator="equal" stopIfTrue="1">
      <formula>#REF!</formula>
    </cfRule>
  </conditionalFormatting>
  <conditionalFormatting sqref="B198">
    <cfRule type="cellIs" priority="17475" dxfId="0" operator="equal" stopIfTrue="1">
      <formula>#REF!</formula>
    </cfRule>
  </conditionalFormatting>
  <conditionalFormatting sqref="B194:B196">
    <cfRule type="cellIs" priority="17474" dxfId="0" operator="equal" stopIfTrue="1">
      <formula>#REF!</formula>
    </cfRule>
  </conditionalFormatting>
  <conditionalFormatting sqref="A136:A137 B193">
    <cfRule type="cellIs" priority="17473" dxfId="0" operator="equal" stopIfTrue="1">
      <formula>#REF!</formula>
    </cfRule>
  </conditionalFormatting>
  <conditionalFormatting sqref="A150:A152 A146:A148">
    <cfRule type="cellIs" priority="17465" dxfId="0" operator="equal" stopIfTrue="1">
      <formula>#REF!</formula>
    </cfRule>
  </conditionalFormatting>
  <conditionalFormatting sqref="B193">
    <cfRule type="cellIs" priority="17464" dxfId="0" operator="equal" stopIfTrue="1">
      <formula>#REF!</formula>
    </cfRule>
  </conditionalFormatting>
  <conditionalFormatting sqref="B194:B197 B177:B179 B181:B184 B186:B192">
    <cfRule type="cellIs" priority="17461" dxfId="0" operator="equal" stopIfTrue="1">
      <formula>#REF!</formula>
    </cfRule>
  </conditionalFormatting>
  <conditionalFormatting sqref="B181 B177 B186 B191">
    <cfRule type="cellIs" priority="17459" dxfId="0" operator="equal" stopIfTrue="1">
      <formula>#REF!</formula>
    </cfRule>
  </conditionalFormatting>
  <conditionalFormatting sqref="B181 B177 B186 B191">
    <cfRule type="cellIs" priority="17454" dxfId="0" operator="equal" stopIfTrue="1">
      <formula>#REF!</formula>
    </cfRule>
  </conditionalFormatting>
  <conditionalFormatting sqref="B194:B197">
    <cfRule type="cellIs" priority="17452" dxfId="0" operator="equal" stopIfTrue="1">
      <formula>#REF!</formula>
    </cfRule>
  </conditionalFormatting>
  <conditionalFormatting sqref="B193">
    <cfRule type="cellIs" priority="15690" dxfId="0" operator="equal" stopIfTrue="1">
      <formula>#REF!</formula>
    </cfRule>
  </conditionalFormatting>
  <conditionalFormatting sqref="B194:B197">
    <cfRule type="cellIs" priority="15681" dxfId="0" operator="equal" stopIfTrue="1">
      <formula>#REF!</formula>
    </cfRule>
  </conditionalFormatting>
  <conditionalFormatting sqref="B198">
    <cfRule type="cellIs" priority="15680" dxfId="0" operator="equal" stopIfTrue="1">
      <formula>#REF!</formula>
    </cfRule>
  </conditionalFormatting>
  <conditionalFormatting sqref="B165">
    <cfRule type="cellIs" priority="15241" dxfId="0" operator="equal" stopIfTrue="1">
      <formula>#REF!</formula>
    </cfRule>
  </conditionalFormatting>
  <conditionalFormatting sqref="A71:A77 A97:A110">
    <cfRule type="cellIs" priority="14408" dxfId="0" operator="equal" stopIfTrue="1">
      <formula>#REF!</formula>
    </cfRule>
  </conditionalFormatting>
  <conditionalFormatting sqref="A133:A137 B194">
    <cfRule type="cellIs" priority="25378" dxfId="0" operator="equal" stopIfTrue="1">
      <formula>#REF!</formula>
    </cfRule>
  </conditionalFormatting>
  <conditionalFormatting sqref="B165">
    <cfRule type="cellIs" priority="27510" dxfId="0" operator="equal" stopIfTrue="1">
      <formula>#REF!</formula>
    </cfRule>
  </conditionalFormatting>
  <conditionalFormatting sqref="A150:A161">
    <cfRule type="cellIs" priority="13230" dxfId="0" operator="equal" stopIfTrue="1">
      <formula>#REF!</formula>
    </cfRule>
  </conditionalFormatting>
  <conditionalFormatting sqref="A145 A140">
    <cfRule type="cellIs" priority="9446" dxfId="0" operator="equal" stopIfTrue="1">
      <formula>#REF!</formula>
    </cfRule>
  </conditionalFormatting>
  <conditionalFormatting sqref="A133:A137">
    <cfRule type="cellIs" priority="9400" dxfId="0" operator="equal" stopIfTrue="1">
      <formula>#REF!</formula>
    </cfRule>
  </conditionalFormatting>
  <conditionalFormatting sqref="B68">
    <cfRule type="cellIs" priority="9189" dxfId="0" operator="equal" stopIfTrue="1">
      <formula>#REF!</formula>
    </cfRule>
  </conditionalFormatting>
  <conditionalFormatting sqref="A133:A137">
    <cfRule type="cellIs" priority="4316" dxfId="0" operator="equal" stopIfTrue="1">
      <formula>#REF!</formula>
    </cfRule>
  </conditionalFormatting>
  <conditionalFormatting sqref="B165">
    <cfRule type="cellIs" priority="779" dxfId="0" operator="equal" stopIfTrue="1">
      <formula>troškovnik!#REF!</formula>
    </cfRule>
  </conditionalFormatting>
  <conditionalFormatting sqref="B92:B95 B183:B184 B197 B190">
    <cfRule type="cellIs" priority="775" dxfId="0" operator="equal" stopIfTrue="1">
      <formula>B89</formula>
    </cfRule>
  </conditionalFormatting>
  <conditionalFormatting sqref="B95 B106">
    <cfRule type="cellIs" priority="756" dxfId="0" operator="equal" stopIfTrue="1">
      <formula>B90</formula>
    </cfRule>
  </conditionalFormatting>
  <conditionalFormatting sqref="B87 B183:B184">
    <cfRule type="cellIs" priority="711" dxfId="0" operator="equal" stopIfTrue="1">
      <formula>B81</formula>
    </cfRule>
  </conditionalFormatting>
  <conditionalFormatting sqref="B165">
    <cfRule type="cellIs" priority="706" dxfId="0" operator="equal" stopIfTrue="1">
      <formula>#REF!</formula>
    </cfRule>
  </conditionalFormatting>
  <conditionalFormatting sqref="B90 B180">
    <cfRule type="cellIs" priority="699" dxfId="0" operator="equal" stopIfTrue="1">
      <formula>B88</formula>
    </cfRule>
  </conditionalFormatting>
  <conditionalFormatting sqref="B110">
    <cfRule type="cellIs" priority="688" dxfId="0" operator="equal" stopIfTrue="1">
      <formula>B97</formula>
    </cfRule>
  </conditionalFormatting>
  <conditionalFormatting sqref="B165">
    <cfRule type="cellIs" priority="665" dxfId="0" operator="equal" stopIfTrue="1">
      <formula>B62814</formula>
    </cfRule>
  </conditionalFormatting>
  <conditionalFormatting sqref="B165">
    <cfRule type="cellIs" priority="664" dxfId="0" operator="equal" stopIfTrue="1">
      <formula>B62810</formula>
    </cfRule>
  </conditionalFormatting>
  <conditionalFormatting sqref="B165">
    <cfRule type="cellIs" priority="663" dxfId="0" operator="equal" stopIfTrue="1">
      <formula>B62817</formula>
    </cfRule>
  </conditionalFormatting>
  <conditionalFormatting sqref="B165">
    <cfRule type="cellIs" priority="662" dxfId="0" operator="equal" stopIfTrue="1">
      <formula>B62822</formula>
    </cfRule>
  </conditionalFormatting>
  <conditionalFormatting sqref="B165">
    <cfRule type="cellIs" priority="661" dxfId="0" operator="equal" stopIfTrue="1">
      <formula>B62765</formula>
    </cfRule>
  </conditionalFormatting>
  <conditionalFormatting sqref="B165">
    <cfRule type="cellIs" priority="660" dxfId="0" operator="equal" stopIfTrue="1">
      <formula>B62845</formula>
    </cfRule>
  </conditionalFormatting>
  <conditionalFormatting sqref="B165">
    <cfRule type="cellIs" priority="659" dxfId="0" operator="equal" stopIfTrue="1">
      <formula>B63119</formula>
    </cfRule>
  </conditionalFormatting>
  <conditionalFormatting sqref="B165">
    <cfRule type="cellIs" priority="658" dxfId="0" operator="equal" stopIfTrue="1">
      <formula>B63199</formula>
    </cfRule>
  </conditionalFormatting>
  <conditionalFormatting sqref="B165">
    <cfRule type="cellIs" priority="657" dxfId="0" operator="equal" stopIfTrue="1">
      <formula>B63148</formula>
    </cfRule>
  </conditionalFormatting>
  <conditionalFormatting sqref="B165">
    <cfRule type="cellIs" priority="656" dxfId="0" operator="equal" stopIfTrue="1">
      <formula>B63176</formula>
    </cfRule>
  </conditionalFormatting>
  <conditionalFormatting sqref="B165">
    <cfRule type="cellIs" priority="655" dxfId="0" operator="equal" stopIfTrue="1">
      <formula>B63164</formula>
    </cfRule>
  </conditionalFormatting>
  <conditionalFormatting sqref="B165">
    <cfRule type="cellIs" priority="654" dxfId="0" operator="equal" stopIfTrue="1">
      <formula>B63188</formula>
    </cfRule>
  </conditionalFormatting>
  <conditionalFormatting sqref="B165">
    <cfRule type="cellIs" priority="653" dxfId="0" operator="equal" stopIfTrue="1">
      <formula>B63168</formula>
    </cfRule>
  </conditionalFormatting>
  <conditionalFormatting sqref="B165">
    <cfRule type="cellIs" priority="652" dxfId="0" operator="equal" stopIfTrue="1">
      <formula>B63171</formula>
    </cfRule>
  </conditionalFormatting>
  <conditionalFormatting sqref="B165">
    <cfRule type="cellIs" priority="651" dxfId="0" operator="equal" stopIfTrue="1">
      <formula>B63198</formula>
    </cfRule>
  </conditionalFormatting>
  <conditionalFormatting sqref="B165">
    <cfRule type="cellIs" priority="650" dxfId="0" operator="equal" stopIfTrue="1">
      <formula>B62844</formula>
    </cfRule>
  </conditionalFormatting>
  <conditionalFormatting sqref="B165">
    <cfRule type="cellIs" priority="649" dxfId="0" operator="equal" stopIfTrue="1">
      <formula>B62834</formula>
    </cfRule>
  </conditionalFormatting>
  <conditionalFormatting sqref="B165">
    <cfRule type="cellIs" priority="648" dxfId="0" operator="equal" stopIfTrue="1">
      <formula>B62794</formula>
    </cfRule>
  </conditionalFormatting>
  <conditionalFormatting sqref="B197">
    <cfRule type="cellIs" priority="647" dxfId="0" operator="equal" stopIfTrue="1">
      <formula>B193</formula>
    </cfRule>
  </conditionalFormatting>
  <conditionalFormatting sqref="B200">
    <cfRule type="cellIs" priority="645" dxfId="0" operator="equal" stopIfTrue="1">
      <formula>troškovnik!#REF!</formula>
    </cfRule>
  </conditionalFormatting>
  <conditionalFormatting sqref="B201">
    <cfRule type="cellIs" priority="644" dxfId="0" operator="equal" stopIfTrue="1">
      <formula>troškovnik!#REF!</formula>
    </cfRule>
  </conditionalFormatting>
  <conditionalFormatting sqref="B201">
    <cfRule type="cellIs" priority="633" dxfId="0" operator="equal" stopIfTrue="1">
      <formula>B200</formula>
    </cfRule>
  </conditionalFormatting>
  <conditionalFormatting sqref="B93:B94">
    <cfRule type="cellIs" priority="495" dxfId="0" operator="equal" stopIfTrue="1">
      <formula>B78</formula>
    </cfRule>
  </conditionalFormatting>
  <conditionalFormatting sqref="B199">
    <cfRule type="cellIs" priority="484" dxfId="0" operator="equal" stopIfTrue="1">
      <formula>troškovnik!#REF!</formula>
    </cfRule>
  </conditionalFormatting>
  <conditionalFormatting sqref="B154:B159 B124:B131">
    <cfRule type="cellIs" priority="374" dxfId="0" operator="equal" stopIfTrue="1">
      <formula>#REF!</formula>
    </cfRule>
  </conditionalFormatting>
  <conditionalFormatting sqref="B154:B159 B124:B131">
    <cfRule type="cellIs" priority="335" dxfId="0" operator="equal" stopIfTrue="1">
      <formula>#REF!</formula>
    </cfRule>
  </conditionalFormatting>
  <conditionalFormatting sqref="B155:B159">
    <cfRule type="cellIs" priority="291" dxfId="0" operator="equal" stopIfTrue="1">
      <formula>B154</formula>
    </cfRule>
  </conditionalFormatting>
  <conditionalFormatting sqref="B154:B159">
    <cfRule type="cellIs" priority="238" dxfId="0" operator="equal" stopIfTrue="1">
      <formula>B62705</formula>
    </cfRule>
  </conditionalFormatting>
  <conditionalFormatting sqref="B154:B159">
    <cfRule type="cellIs" priority="237" dxfId="0" operator="equal" stopIfTrue="1">
      <formula>B62709</formula>
    </cfRule>
  </conditionalFormatting>
  <conditionalFormatting sqref="B154:B159">
    <cfRule type="cellIs" priority="236" dxfId="0" operator="equal" stopIfTrue="1">
      <formula>B62715</formula>
    </cfRule>
  </conditionalFormatting>
  <conditionalFormatting sqref="B154:B159">
    <cfRule type="cellIs" priority="235" dxfId="0" operator="equal" stopIfTrue="1">
      <formula>B62711</formula>
    </cfRule>
  </conditionalFormatting>
  <conditionalFormatting sqref="B154:B159">
    <cfRule type="cellIs" priority="234" dxfId="0" operator="equal" stopIfTrue="1">
      <formula>B62717</formula>
    </cfRule>
  </conditionalFormatting>
  <conditionalFormatting sqref="B154:B159">
    <cfRule type="cellIs" priority="233" dxfId="0" operator="equal" stopIfTrue="1">
      <formula>B62712</formula>
    </cfRule>
  </conditionalFormatting>
  <conditionalFormatting sqref="B154:B159">
    <cfRule type="cellIs" priority="232" dxfId="0" operator="equal" stopIfTrue="1">
      <formula>B62689</formula>
    </cfRule>
  </conditionalFormatting>
  <conditionalFormatting sqref="B154:B159">
    <cfRule type="cellIs" priority="231" dxfId="0" operator="equal" stopIfTrue="1">
      <formula>B62660</formula>
    </cfRule>
  </conditionalFormatting>
  <conditionalFormatting sqref="B154:B159">
    <cfRule type="cellIs" priority="230" dxfId="0" operator="equal" stopIfTrue="1">
      <formula>B62739</formula>
    </cfRule>
  </conditionalFormatting>
  <conditionalFormatting sqref="B154:B159">
    <cfRule type="cellIs" priority="229" dxfId="0" operator="equal" stopIfTrue="1">
      <formula>B62735</formula>
    </cfRule>
  </conditionalFormatting>
  <conditionalFormatting sqref="B154:B159">
    <cfRule type="cellIs" priority="228" dxfId="0" operator="equal" stopIfTrue="1">
      <formula>B62718</formula>
    </cfRule>
  </conditionalFormatting>
  <conditionalFormatting sqref="B154:B159">
    <cfRule type="cellIs" priority="227" dxfId="0" operator="equal" stopIfTrue="1">
      <formula>B62723</formula>
    </cfRule>
  </conditionalFormatting>
  <conditionalFormatting sqref="B154:B159">
    <cfRule type="cellIs" priority="226" dxfId="0" operator="equal" stopIfTrue="1">
      <formula>B62746</formula>
    </cfRule>
  </conditionalFormatting>
  <conditionalFormatting sqref="B154:B159">
    <cfRule type="cellIs" priority="225" dxfId="0" operator="equal" stopIfTrue="1">
      <formula>B62745</formula>
    </cfRule>
  </conditionalFormatting>
  <conditionalFormatting sqref="B154:B159">
    <cfRule type="cellIs" priority="224" dxfId="0" operator="equal" stopIfTrue="1">
      <formula>B62729</formula>
    </cfRule>
  </conditionalFormatting>
  <conditionalFormatting sqref="B154:B159">
    <cfRule type="cellIs" priority="223" dxfId="0" operator="equal" stopIfTrue="1">
      <formula>B62666</formula>
    </cfRule>
  </conditionalFormatting>
  <conditionalFormatting sqref="B154:B159">
    <cfRule type="cellIs" priority="222" dxfId="0" operator="equal" stopIfTrue="1">
      <formula>B62740</formula>
    </cfRule>
  </conditionalFormatting>
  <conditionalFormatting sqref="B154:B159">
    <cfRule type="cellIs" priority="221" dxfId="0" operator="equal" stopIfTrue="1">
      <formula>B62695</formula>
    </cfRule>
  </conditionalFormatting>
  <conditionalFormatting sqref="A88:A94 A107">
    <cfRule type="cellIs" priority="214" dxfId="0" operator="equal" stopIfTrue="1">
      <formula>#REF!</formula>
    </cfRule>
  </conditionalFormatting>
  <conditionalFormatting sqref="B79">
    <cfRule type="cellIs" priority="208" dxfId="0" operator="equal" stopIfTrue="1">
      <formula>B67</formula>
    </cfRule>
  </conditionalFormatting>
  <conditionalFormatting sqref="B89:B90">
    <cfRule type="cellIs" priority="198" dxfId="0" operator="equal" stopIfTrue="1">
      <formula>B88</formula>
    </cfRule>
  </conditionalFormatting>
  <conditionalFormatting sqref="B91:B94">
    <cfRule type="cellIs" priority="197" dxfId="0" operator="equal" stopIfTrue="1">
      <formula>B88</formula>
    </cfRule>
  </conditionalFormatting>
  <conditionalFormatting sqref="B96">
    <cfRule type="cellIs" priority="194" dxfId="0" operator="equal" stopIfTrue="1">
      <formula>B88</formula>
    </cfRule>
  </conditionalFormatting>
  <conditionalFormatting sqref="B90">
    <cfRule type="cellIs" priority="193" dxfId="0" operator="equal" stopIfTrue="1">
      <formula>B71</formula>
    </cfRule>
  </conditionalFormatting>
  <conditionalFormatting sqref="B88">
    <cfRule type="cellIs" priority="192" dxfId="0" operator="equal" stopIfTrue="1">
      <formula>B71</formula>
    </cfRule>
  </conditionalFormatting>
  <conditionalFormatting sqref="B95">
    <cfRule type="cellIs" priority="190" dxfId="0" operator="equal" stopIfTrue="1">
      <formula>B71</formula>
    </cfRule>
  </conditionalFormatting>
  <conditionalFormatting sqref="B89 B198">
    <cfRule type="cellIs" priority="189" dxfId="0" operator="equal" stopIfTrue="1">
      <formula>B71</formula>
    </cfRule>
  </conditionalFormatting>
  <conditionalFormatting sqref="B89">
    <cfRule type="cellIs" priority="188" dxfId="0" operator="equal" stopIfTrue="1">
      <formula>B70</formula>
    </cfRule>
  </conditionalFormatting>
  <conditionalFormatting sqref="B91:B94">
    <cfRule type="cellIs" priority="187" dxfId="0" operator="equal" stopIfTrue="1">
      <formula>B89</formula>
    </cfRule>
  </conditionalFormatting>
  <conditionalFormatting sqref="B91:B94">
    <cfRule type="cellIs" priority="186" dxfId="0" operator="equal" stopIfTrue="1">
      <formula>B90</formula>
    </cfRule>
  </conditionalFormatting>
  <conditionalFormatting sqref="B92:B94">
    <cfRule type="cellIs" priority="184" dxfId="0" operator="equal" stopIfTrue="1">
      <formula>B90</formula>
    </cfRule>
  </conditionalFormatting>
  <conditionalFormatting sqref="B92:B94">
    <cfRule type="cellIs" priority="183" dxfId="0" operator="equal" stopIfTrue="1">
      <formula>B89</formula>
    </cfRule>
  </conditionalFormatting>
  <conditionalFormatting sqref="B94">
    <cfRule type="cellIs" priority="182" dxfId="0" operator="equal" stopIfTrue="1">
      <formula>B78</formula>
    </cfRule>
  </conditionalFormatting>
  <conditionalFormatting sqref="B93:B94">
    <cfRule type="cellIs" priority="178" dxfId="0" operator="equal" stopIfTrue="1">
      <formula>B89</formula>
    </cfRule>
  </conditionalFormatting>
  <conditionalFormatting sqref="B93:B94">
    <cfRule type="cellIs" priority="177" dxfId="0" operator="equal" stopIfTrue="1">
      <formula>B91</formula>
    </cfRule>
  </conditionalFormatting>
  <conditionalFormatting sqref="B93:B94">
    <cfRule type="cellIs" priority="175" dxfId="0" operator="equal" stopIfTrue="1">
      <formula>B70</formula>
    </cfRule>
  </conditionalFormatting>
  <conditionalFormatting sqref="B94">
    <cfRule type="cellIs" priority="174" dxfId="0" operator="equal" stopIfTrue="1">
      <formula>B89</formula>
    </cfRule>
  </conditionalFormatting>
  <conditionalFormatting sqref="B94">
    <cfRule type="cellIs" priority="172" dxfId="0" operator="equal" stopIfTrue="1">
      <formula>B70</formula>
    </cfRule>
  </conditionalFormatting>
  <conditionalFormatting sqref="B99">
    <cfRule type="cellIs" priority="164" dxfId="0" operator="equal" stopIfTrue="1">
      <formula>B90</formula>
    </cfRule>
  </conditionalFormatting>
  <conditionalFormatting sqref="B108">
    <cfRule type="cellIs" priority="159" dxfId="0" operator="equal" stopIfTrue="1">
      <formula>B107</formula>
    </cfRule>
  </conditionalFormatting>
  <conditionalFormatting sqref="B107">
    <cfRule type="cellIs" priority="157" dxfId="0" operator="equal" stopIfTrue="1">
      <formula>B97</formula>
    </cfRule>
  </conditionalFormatting>
  <conditionalFormatting sqref="B83">
    <cfRule type="cellIs" priority="139" dxfId="0" operator="equal" stopIfTrue="1">
      <formula>B68</formula>
    </cfRule>
  </conditionalFormatting>
  <conditionalFormatting sqref="B102">
    <cfRule type="cellIs" priority="137" dxfId="0" operator="equal" stopIfTrue="1">
      <formula>B93</formula>
    </cfRule>
  </conditionalFormatting>
  <conditionalFormatting sqref="B124:B129">
    <cfRule type="cellIs" priority="136" dxfId="0" operator="equal" stopIfTrue="1">
      <formula>B123</formula>
    </cfRule>
  </conditionalFormatting>
  <conditionalFormatting sqref="B129">
    <cfRule type="cellIs" priority="77" dxfId="0" operator="equal" stopIfTrue="1">
      <formula>B62692</formula>
    </cfRule>
  </conditionalFormatting>
  <conditionalFormatting sqref="B129">
    <cfRule type="cellIs" priority="66" dxfId="0" operator="equal" stopIfTrue="1">
      <formula>B127</formula>
    </cfRule>
  </conditionalFormatting>
  <conditionalFormatting sqref="B129">
    <cfRule type="cellIs" priority="65" dxfId="0" operator="equal" stopIfTrue="1">
      <formula>B62672</formula>
    </cfRule>
  </conditionalFormatting>
  <conditionalFormatting sqref="B129">
    <cfRule type="cellIs" priority="64" dxfId="0" operator="equal" stopIfTrue="1">
      <formula>B62695</formula>
    </cfRule>
  </conditionalFormatting>
  <conditionalFormatting sqref="B129">
    <cfRule type="cellIs" priority="63" dxfId="0" operator="equal" stopIfTrue="1">
      <formula>B62688</formula>
    </cfRule>
  </conditionalFormatting>
  <conditionalFormatting sqref="B129">
    <cfRule type="cellIs" priority="62" dxfId="0" operator="equal" stopIfTrue="1">
      <formula>B62700</formula>
    </cfRule>
  </conditionalFormatting>
  <conditionalFormatting sqref="B129">
    <cfRule type="cellIs" priority="61" dxfId="0" operator="equal" stopIfTrue="1">
      <formula>B62722</formula>
    </cfRule>
  </conditionalFormatting>
  <conditionalFormatting sqref="B129">
    <cfRule type="cellIs" priority="60" dxfId="0" operator="equal" stopIfTrue="1">
      <formula>B62712</formula>
    </cfRule>
  </conditionalFormatting>
  <conditionalFormatting sqref="B129">
    <cfRule type="cellIs" priority="57" dxfId="0" operator="equal" stopIfTrue="1">
      <formula>B62643</formula>
    </cfRule>
  </conditionalFormatting>
  <conditionalFormatting sqref="B196:B197">
    <cfRule type="cellIs" priority="62784" dxfId="0" operator="equal" stopIfTrue="1">
      <formula>B177</formula>
    </cfRule>
  </conditionalFormatting>
  <conditionalFormatting sqref="B196">
    <cfRule type="cellIs" priority="1956" dxfId="0" operator="equal" stopIfTrue="1">
      <formula>B185</formula>
    </cfRule>
  </conditionalFormatting>
  <conditionalFormatting sqref="B195">
    <cfRule type="cellIs" priority="1958" dxfId="0" operator="equal" stopIfTrue="1">
      <formula>B185</formula>
    </cfRule>
  </conditionalFormatting>
  <conditionalFormatting sqref="B92:B93">
    <cfRule type="cellIs" priority="64383" dxfId="0" operator="equal" stopIfTrue="1">
      <formula>B70</formula>
    </cfRule>
  </conditionalFormatting>
  <conditionalFormatting sqref="B91:B92">
    <cfRule type="cellIs" priority="64384" dxfId="0" operator="equal" stopIfTrue="1">
      <formula>B70</formula>
    </cfRule>
  </conditionalFormatting>
  <conditionalFormatting sqref="B74:B77">
    <cfRule type="cellIs" priority="29" dxfId="0" operator="equal" stopIfTrue="1">
      <formula>B73</formula>
    </cfRule>
  </conditionalFormatting>
  <conditionalFormatting sqref="B73">
    <cfRule type="cellIs" priority="25" dxfId="0" operator="equal" stopIfTrue="1">
      <formula>B62</formula>
    </cfRule>
  </conditionalFormatting>
  <conditionalFormatting sqref="B124:B131">
    <cfRule type="cellIs" priority="64385" dxfId="0" operator="equal" stopIfTrue="1">
      <formula>B62719</formula>
    </cfRule>
  </conditionalFormatting>
  <conditionalFormatting sqref="B124:B131">
    <cfRule type="cellIs" priority="64389" dxfId="0" operator="equal" stopIfTrue="1">
      <formula>B62691</formula>
    </cfRule>
  </conditionalFormatting>
  <conditionalFormatting sqref="B124:B131">
    <cfRule type="cellIs" priority="64391" dxfId="0" operator="equal" stopIfTrue="1">
      <formula>B62708</formula>
    </cfRule>
  </conditionalFormatting>
  <conditionalFormatting sqref="B124:B131">
    <cfRule type="cellIs" priority="64395" dxfId="0" operator="equal" stopIfTrue="1">
      <formula>B62688</formula>
    </cfRule>
  </conditionalFormatting>
  <conditionalFormatting sqref="B124:B131">
    <cfRule type="cellIs" priority="64397" dxfId="0" operator="equal" stopIfTrue="1">
      <formula>B62696</formula>
    </cfRule>
  </conditionalFormatting>
  <conditionalFormatting sqref="B124:B131">
    <cfRule type="cellIs" priority="64399" dxfId="0" operator="equal" stopIfTrue="1">
      <formula>B62639</formula>
    </cfRule>
  </conditionalFormatting>
  <conditionalFormatting sqref="B124:B131">
    <cfRule type="cellIs" priority="64401" dxfId="0" operator="equal" stopIfTrue="1">
      <formula>B62668</formula>
    </cfRule>
  </conditionalFormatting>
  <conditionalFormatting sqref="B124:B131">
    <cfRule type="cellIs" priority="64509" dxfId="0" operator="equal" stopIfTrue="1">
      <formula>B62718</formula>
    </cfRule>
  </conditionalFormatting>
  <conditionalFormatting sqref="B180">
    <cfRule type="cellIs" priority="64513" dxfId="0" operator="equal" stopIfTrue="1">
      <formula>B169</formula>
    </cfRule>
  </conditionalFormatting>
  <conditionalFormatting sqref="B176">
    <cfRule type="cellIs" priority="65018" dxfId="0" operator="equal" stopIfTrue="1">
      <formula>B169</formula>
    </cfRule>
  </conditionalFormatting>
  <conditionalFormatting sqref="C1:C2">
    <cfRule type="cellIs" priority="22" dxfId="0" operator="equal" stopIfTrue="1">
      <formula>#REF!</formula>
    </cfRule>
  </conditionalFormatting>
  <conditionalFormatting sqref="C1:C2">
    <cfRule type="cellIs" priority="21" dxfId="0" operator="equal" stopIfTrue="1">
      <formula>troškovnik!#REF!</formula>
    </cfRule>
  </conditionalFormatting>
  <conditionalFormatting sqref="B124:B131">
    <cfRule type="cellIs" priority="65031" dxfId="0" operator="equal" stopIfTrue="1">
      <formula>B62684</formula>
    </cfRule>
  </conditionalFormatting>
  <conditionalFormatting sqref="B166">
    <cfRule type="cellIs" priority="65036" dxfId="0" operator="equal" stopIfTrue="1">
      <formula>troškovnik!#REF!</formula>
    </cfRule>
  </conditionalFormatting>
  <conditionalFormatting sqref="B177">
    <cfRule type="cellIs" priority="20" dxfId="0" operator="equal" stopIfTrue="1">
      <formula>B176</formula>
    </cfRule>
  </conditionalFormatting>
  <conditionalFormatting sqref="B177">
    <cfRule type="cellIs" priority="19" dxfId="0" operator="equal" stopIfTrue="1">
      <formula>#REF!</formula>
    </cfRule>
  </conditionalFormatting>
  <conditionalFormatting sqref="B177">
    <cfRule type="cellIs" priority="18" dxfId="0" operator="equal" stopIfTrue="1">
      <formula>#REF!</formula>
    </cfRule>
  </conditionalFormatting>
  <conditionalFormatting sqref="B177">
    <cfRule type="cellIs" priority="17" dxfId="0" operator="equal" stopIfTrue="1">
      <formula>#REF!</formula>
    </cfRule>
  </conditionalFormatting>
  <conditionalFormatting sqref="B177">
    <cfRule type="cellIs" priority="16" dxfId="0" operator="equal" stopIfTrue="1">
      <formula>#REF!</formula>
    </cfRule>
  </conditionalFormatting>
  <conditionalFormatting sqref="B181">
    <cfRule type="cellIs" priority="15" dxfId="0" operator="equal" stopIfTrue="1">
      <formula>#REF!</formula>
    </cfRule>
  </conditionalFormatting>
  <conditionalFormatting sqref="B181">
    <cfRule type="cellIs" priority="14" dxfId="0" operator="equal" stopIfTrue="1">
      <formula>#REF!</formula>
    </cfRule>
  </conditionalFormatting>
  <conditionalFormatting sqref="B181">
    <cfRule type="cellIs" priority="13" dxfId="0" operator="equal" stopIfTrue="1">
      <formula>#REF!</formula>
    </cfRule>
  </conditionalFormatting>
  <conditionalFormatting sqref="B181">
    <cfRule type="cellIs" priority="12" dxfId="0" operator="equal" stopIfTrue="1">
      <formula>#REF!</formula>
    </cfRule>
  </conditionalFormatting>
  <conditionalFormatting sqref="B186">
    <cfRule type="cellIs" priority="11" dxfId="0" operator="equal" stopIfTrue="1">
      <formula>#REF!</formula>
    </cfRule>
  </conditionalFormatting>
  <conditionalFormatting sqref="B186">
    <cfRule type="cellIs" priority="10" dxfId="0" operator="equal" stopIfTrue="1">
      <formula>#REF!</formula>
    </cfRule>
  </conditionalFormatting>
  <conditionalFormatting sqref="B186">
    <cfRule type="cellIs" priority="9" dxfId="0" operator="equal" stopIfTrue="1">
      <formula>#REF!</formula>
    </cfRule>
  </conditionalFormatting>
  <conditionalFormatting sqref="B186">
    <cfRule type="cellIs" priority="8" dxfId="0" operator="equal" stopIfTrue="1">
      <formula>#REF!</formula>
    </cfRule>
  </conditionalFormatting>
  <conditionalFormatting sqref="B191">
    <cfRule type="cellIs" priority="7" dxfId="0" operator="equal" stopIfTrue="1">
      <formula>#REF!</formula>
    </cfRule>
  </conditionalFormatting>
  <conditionalFormatting sqref="B191">
    <cfRule type="cellIs" priority="6" dxfId="0" operator="equal" stopIfTrue="1">
      <formula>#REF!</formula>
    </cfRule>
  </conditionalFormatting>
  <conditionalFormatting sqref="B191">
    <cfRule type="cellIs" priority="5" dxfId="0" operator="equal" stopIfTrue="1">
      <formula>#REF!</formula>
    </cfRule>
  </conditionalFormatting>
  <conditionalFormatting sqref="B194">
    <cfRule type="cellIs" priority="4" dxfId="0" operator="equal" stopIfTrue="1">
      <formula>B193</formula>
    </cfRule>
  </conditionalFormatting>
  <conditionalFormatting sqref="B194">
    <cfRule type="cellIs" priority="3" dxfId="0" operator="equal" stopIfTrue="1">
      <formula>#REF!</formula>
    </cfRule>
  </conditionalFormatting>
  <conditionalFormatting sqref="B194">
    <cfRule type="cellIs" priority="2" dxfId="0" operator="equal" stopIfTrue="1">
      <formula>#REF!</formula>
    </cfRule>
  </conditionalFormatting>
  <conditionalFormatting sqref="B194">
    <cfRule type="cellIs" priority="1" dxfId="0" operator="equal" stopIfTrue="1">
      <formula>#REF!</formula>
    </cfRule>
  </conditionalFormatting>
  <printOptions/>
  <pageMargins left="0.8267716535433072" right="0.3937007874015748" top="0.5511811023622047" bottom="0.5905511811023623" header="0.11811023622047245" footer="0.2755905511811024"/>
  <pageSetup firstPageNumber="1" useFirstPageNumber="1" horizontalDpi="600" verticalDpi="600" orientation="portrait" paperSize="9" scale="70" r:id="rId1"/>
  <headerFooter alignWithMargins="0">
    <oddHeader>&amp;L&amp;"Arial,Italic"&amp;9 &amp;R
</oddHeader>
    <oddFooter>&amp;C&amp;"Arial,Italic"&amp;8Str. br. &amp;P</oddFooter>
  </headerFooter>
  <rowBreaks count="1" manualBreakCount="1">
    <brk id="67"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EMAC</dc:creator>
  <cp:keywords/>
  <dc:description/>
  <cp:lastModifiedBy>Ibriks Goran</cp:lastModifiedBy>
  <cp:lastPrinted>2018-10-18T10:50:53Z</cp:lastPrinted>
  <dcterms:created xsi:type="dcterms:W3CDTF">1998-11-03T09:37:07Z</dcterms:created>
  <dcterms:modified xsi:type="dcterms:W3CDTF">2018-10-18T10:59:34Z</dcterms:modified>
  <cp:category/>
  <cp:version/>
  <cp:contentType/>
  <cp:contentStatus/>
</cp:coreProperties>
</file>