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briks_goran\Desktop\"/>
    </mc:Choice>
  </mc:AlternateContent>
  <bookViews>
    <workbookView xWindow="540" yWindow="345" windowWidth="18075" windowHeight="12015"/>
  </bookViews>
  <sheets>
    <sheet name="novi sa cijenama" sheetId="13" r:id="rId1"/>
  </sheets>
  <definedNames>
    <definedName name="_xlnm._FilterDatabase" localSheetId="0" hidden="1">'novi sa cijenama'!$A$1:$G$247</definedName>
    <definedName name="betonski">#REF!</definedName>
    <definedName name="invalidska">#REF!</definedName>
    <definedName name="prijevozi">#REF!</definedName>
    <definedName name="razno" localSheetId="0">#REF!</definedName>
    <definedName name="razno">#REF!</definedName>
    <definedName name="zemljani">#REF!</definedName>
  </definedNames>
  <calcPr calcId="152511" fullPrecision="0"/>
</workbook>
</file>

<file path=xl/calcChain.xml><?xml version="1.0" encoding="utf-8"?>
<calcChain xmlns="http://schemas.openxmlformats.org/spreadsheetml/2006/main">
  <c r="G218" i="13" l="1"/>
  <c r="G220" i="13"/>
  <c r="G221" i="13"/>
  <c r="G217" i="13"/>
  <c r="G216" i="13"/>
  <c r="G215" i="13"/>
  <c r="G214" i="13"/>
  <c r="G213" i="13"/>
  <c r="G211" i="13"/>
  <c r="G210" i="13"/>
  <c r="G209" i="13"/>
  <c r="G208" i="13"/>
  <c r="G207" i="13"/>
  <c r="G206" i="13"/>
  <c r="G204" i="13"/>
  <c r="G203" i="13"/>
  <c r="G201" i="13"/>
  <c r="G200" i="13"/>
  <c r="G199" i="13"/>
  <c r="G197" i="13"/>
  <c r="G196" i="13"/>
  <c r="G109" i="13" l="1"/>
  <c r="G186" i="13"/>
  <c r="G185" i="13"/>
  <c r="G184" i="13"/>
  <c r="G183" i="13"/>
  <c r="G182" i="13"/>
  <c r="G180" i="13"/>
  <c r="G179" i="13"/>
  <c r="G178" i="13"/>
  <c r="G176" i="13"/>
  <c r="G222" i="13" l="1"/>
  <c r="G231" i="13" s="1"/>
  <c r="G163" i="13" l="1"/>
  <c r="G162" i="13"/>
  <c r="G131" i="13" l="1"/>
  <c r="G128" i="13"/>
  <c r="G126" i="13"/>
  <c r="G160" i="13" l="1"/>
  <c r="G164" i="13"/>
  <c r="G165" i="13"/>
  <c r="G166" i="13"/>
  <c r="G153" i="13" l="1"/>
  <c r="G154" i="13"/>
  <c r="G155" i="13"/>
  <c r="G156" i="13"/>
  <c r="G157" i="13"/>
  <c r="G167" i="13" l="1"/>
  <c r="G229" i="13" s="1"/>
  <c r="G187" i="13"/>
  <c r="G230" i="13" s="1"/>
  <c r="G93" i="13"/>
  <c r="G79" i="13"/>
  <c r="G94" i="13"/>
  <c r="G102" i="13"/>
  <c r="G101" i="13"/>
  <c r="G80" i="13"/>
  <c r="G66" i="13"/>
  <c r="G78" i="13"/>
  <c r="G71" i="13"/>
  <c r="G70" i="13"/>
  <c r="G69" i="13"/>
  <c r="G68" i="13"/>
  <c r="G92" i="13"/>
  <c r="G125" i="13"/>
  <c r="G118" i="13"/>
  <c r="G117" i="13"/>
  <c r="G111" i="13"/>
  <c r="G77" i="13"/>
  <c r="G124" i="13"/>
  <c r="G130" i="13"/>
  <c r="G129" i="13"/>
  <c r="G108" i="13"/>
  <c r="G114" i="13"/>
  <c r="G67" i="13"/>
  <c r="G76" i="13"/>
  <c r="G84" i="13"/>
  <c r="G91" i="13"/>
  <c r="G90" i="13"/>
  <c r="G106" i="13"/>
  <c r="G113" i="13"/>
  <c r="G112" i="13"/>
  <c r="G97" i="13"/>
  <c r="G96" i="13"/>
  <c r="G83" i="13"/>
  <c r="G82" i="13"/>
  <c r="G74" i="13"/>
  <c r="G65" i="13"/>
  <c r="G86" i="13" l="1"/>
  <c r="G225" i="13" s="1"/>
  <c r="G119" i="13"/>
  <c r="G227" i="13" s="1"/>
  <c r="G132" i="13"/>
  <c r="G228" i="13" s="1"/>
  <c r="G103" i="13"/>
  <c r="G226" i="13" s="1"/>
  <c r="G232" i="13" l="1"/>
  <c r="G233" i="13" l="1"/>
  <c r="G234" i="13" s="1"/>
</calcChain>
</file>

<file path=xl/sharedStrings.xml><?xml version="1.0" encoding="utf-8"?>
<sst xmlns="http://schemas.openxmlformats.org/spreadsheetml/2006/main" count="547" uniqueCount="280">
  <si>
    <t>Željko Vitas dipl.oec.</t>
  </si>
  <si>
    <t>kpl</t>
  </si>
  <si>
    <t>m`</t>
  </si>
  <si>
    <t>Sastavila:</t>
  </si>
  <si>
    <t>BETONSKI; TESARSKI I ZIDARSKI RADOVI UKUPNO:</t>
  </si>
  <si>
    <t>kpl.</t>
  </si>
  <si>
    <t>OPĆENITO</t>
  </si>
  <si>
    <t>a.</t>
  </si>
  <si>
    <t>b.</t>
  </si>
  <si>
    <t>Količine su približne</t>
  </si>
  <si>
    <t>c.</t>
  </si>
  <si>
    <t>Naručitelj se ne obvezuje omogućiti priključak na komunalnu infrastrukturu.</t>
  </si>
  <si>
    <t>d.</t>
  </si>
  <si>
    <t>ZAŠTITA STIJENSKIH POKOSA</t>
  </si>
  <si>
    <t>PLUTAJUĆA OPREMA</t>
  </si>
  <si>
    <t>UKUPNO PLUTAJUĆA OPREMA</t>
  </si>
  <si>
    <t>PDV 25 %</t>
  </si>
  <si>
    <t>Na gradilištu uz pješačke prometnice, izvoditelj je u obvezi omogućiti siguran prolaz pješacima.</t>
  </si>
  <si>
    <t>e.</t>
  </si>
  <si>
    <t>f.</t>
  </si>
  <si>
    <t>g.</t>
  </si>
  <si>
    <t>Nije dozvoljeno odlaganje otpadnog materijala bilo koje vrste u more.</t>
  </si>
  <si>
    <t>h.</t>
  </si>
  <si>
    <t>i.</t>
  </si>
  <si>
    <t>Smatra se da je izvoditelj u cijelosti upoznat sa svim specifičnostima lokacija (visina, otežali pristup, i drugo), te je u skladu s tim odredio jedinične cijene.</t>
  </si>
  <si>
    <t>A.</t>
  </si>
  <si>
    <t>1.</t>
  </si>
  <si>
    <t>m3</t>
  </si>
  <si>
    <t>a'</t>
  </si>
  <si>
    <t>2.</t>
  </si>
  <si>
    <t>3.</t>
  </si>
  <si>
    <t>4.</t>
  </si>
  <si>
    <t>5.</t>
  </si>
  <si>
    <t>6.</t>
  </si>
  <si>
    <t>m2</t>
  </si>
  <si>
    <t>7.</t>
  </si>
  <si>
    <t>8.</t>
  </si>
  <si>
    <t>9.</t>
  </si>
  <si>
    <t>11.</t>
  </si>
  <si>
    <t>12.</t>
  </si>
  <si>
    <t>13.</t>
  </si>
  <si>
    <t>14.</t>
  </si>
  <si>
    <t>15.</t>
  </si>
  <si>
    <t>kom</t>
  </si>
  <si>
    <t>a</t>
  </si>
  <si>
    <t>kn</t>
  </si>
  <si>
    <t>B.</t>
  </si>
  <si>
    <t>BETONSKI, TESARSKI I ZIDARSKI RADOVI</t>
  </si>
  <si>
    <t>kg</t>
  </si>
  <si>
    <t>C.</t>
  </si>
  <si>
    <t>D.</t>
  </si>
  <si>
    <t>PODOPOLAGAČKI RADOVI</t>
  </si>
  <si>
    <t>RAZNI RADOVI</t>
  </si>
  <si>
    <t>Ponuditelj:</t>
  </si>
  <si>
    <t>Odobrio:</t>
  </si>
  <si>
    <t xml:space="preserve"> Tehnički opisi radova po  plažama i prolazima između plaža:</t>
  </si>
  <si>
    <t>ISKOPI  NASIPAVANJA I RUŠENJA  UKUPNO:</t>
  </si>
  <si>
    <t>lanac čelični pocinčani  presjeka prstena fi 12 mm.</t>
  </si>
  <si>
    <t>konop fi 20 PES bijeli</t>
  </si>
  <si>
    <t>2.3.</t>
  </si>
  <si>
    <t>2.4.</t>
  </si>
  <si>
    <t>ISKOPI NASIPAVANJA I RUŠENJA</t>
  </si>
  <si>
    <t xml:space="preserve">TROŠKOVNIK                                                                                                                  </t>
  </si>
  <si>
    <t xml:space="preserve">kom </t>
  </si>
  <si>
    <t>RAZNI  RADOVI UKUPNO</t>
  </si>
  <si>
    <t>j.</t>
  </si>
  <si>
    <t>Kostabela - Lungo mare</t>
  </si>
  <si>
    <t>Kostabela -Bivio</t>
  </si>
  <si>
    <t>Kantrida Vila Nora</t>
  </si>
  <si>
    <t>Pećine Sablićevo</t>
  </si>
  <si>
    <t>Pećine Park Hotel</t>
  </si>
  <si>
    <t>Pećine Glavanovo</t>
  </si>
  <si>
    <t>Pećine Grčevo</t>
  </si>
  <si>
    <t>k.</t>
  </si>
  <si>
    <t>Tatjana Pavačić dipl.ing.građ.</t>
  </si>
  <si>
    <t>Izvedba zaštite pokosa dvostrukopletenim mrežama za zaštitu od odrona od šesterokutne dvostruko uvijene pocinčane mreže TIP 8x10, jednostruko pocinčavanje 240-290 g/m2, otvor oka d= 80 mm i promjer žice 3 mm. Pocinčane mreže potrebno je dodatno usidriti na kruni pokosa ugradnjom štapnih sidara od rebraste armature promjera fi 25 mm dužine 0,5 metara na razmaku 2 metra a na dnu pokosa opterećuju se  betonskim utezima dimenzija 20x20x5 cm na razmaku 1,5 metara. U stavku je uključen sav rad i materijal. Obračun po m2 zaštićenog pokosa zaštitnom mrežom.</t>
  </si>
  <si>
    <t>Potpis i pečat ponuditelja</t>
  </si>
  <si>
    <t>1.2.</t>
  </si>
  <si>
    <t>1.3.</t>
  </si>
  <si>
    <t>1.4.</t>
  </si>
  <si>
    <t>1.5.</t>
  </si>
  <si>
    <t>1.6.</t>
  </si>
  <si>
    <t>1.7.</t>
  </si>
  <si>
    <t>2.1.</t>
  </si>
  <si>
    <t>2.2.</t>
  </si>
  <si>
    <t>3.1.</t>
  </si>
  <si>
    <t>3.2.</t>
  </si>
  <si>
    <t>3.3.</t>
  </si>
  <si>
    <t>3.4.</t>
  </si>
  <si>
    <t xml:space="preserve">UKUPNA REKAPITULACIJA    </t>
  </si>
  <si>
    <t>SVEUKUPNO:</t>
  </si>
  <si>
    <t>jednoredna ograda</t>
  </si>
  <si>
    <t>dvoredna ograda</t>
  </si>
  <si>
    <t>PODOPOLAGAČKI RADOVI UKUPNO</t>
  </si>
  <si>
    <t>1.1.</t>
  </si>
  <si>
    <t>16.</t>
  </si>
  <si>
    <t>17.</t>
  </si>
  <si>
    <t>18.</t>
  </si>
  <si>
    <t>ZAŠTITA STIJENSKIH POKOSA  UKUPNO:</t>
  </si>
  <si>
    <t>PODOPOLAGAČKI RADOVI- Plaža Kostanj</t>
  </si>
  <si>
    <t>E.</t>
  </si>
  <si>
    <t>4.1.</t>
  </si>
  <si>
    <t>4.2.</t>
  </si>
  <si>
    <t>blok debljine 70x50x30 cm</t>
  </si>
  <si>
    <t>ploče debljine 6 cm</t>
  </si>
  <si>
    <t>6.1.</t>
  </si>
  <si>
    <t>6.2.</t>
  </si>
  <si>
    <t>4.3.</t>
  </si>
  <si>
    <t>4.4.</t>
  </si>
  <si>
    <t>Kantrida Igralište  - do Stadiona Kantrida</t>
  </si>
  <si>
    <t>Kantrida Ploče- do bazenskog kompleksa</t>
  </si>
  <si>
    <t>Igralište (plivalište vaterpola) ima u uporabi oblik pravilnog pravokutnika, dimenzija od 23m X 16 m ; dubina mora je najmanje 1,80 m. Igrališni prostor  s obje strane ima linije koje obilježavaju vrata i linije okvira  igrališta sa svim oznakama i plutačama. Vrata (golovi) su dvoja, uključeno je sidrenje gola- svakog na četiri točke sa posebnim sidrenim blokovima po golu četiri sidrena bloka,  gol je  unutarnje  širine 2,6 metara, unutarnje visine 0,80 metra iznad površine vode i dubine 0,9 m. Vratnice i prečka izrađene su od drva,  kvadratičnog presjeka od 7,5 cm. Vezivanje gola se izvodi konopom na četiri točke   svaki  za  četiri plutajuće bove po golu, a od bova lancem za sidrene betonske blokove  koji imaju omče za prihvat lanaca.</t>
  </si>
  <si>
    <t xml:space="preserve">BETONSKI, TESARSKI I ZIDARSKI RADOVI </t>
  </si>
  <si>
    <t>Pećine ex " Plaža 2"</t>
  </si>
  <si>
    <t>blok dimenzija 50x50x50</t>
  </si>
  <si>
    <t>blok dimenzija 30x30x30</t>
  </si>
  <si>
    <t xml:space="preserve">Konopi psihološke barijere i vaterpolo igralište su  sa plastičnim plovcima promjera 100 mm, u raznim bojama  nanizanih na konop debljine 11 mm sa spojnim elementima - sponama na nastavcima radi lake demontaže. </t>
  </si>
  <si>
    <t xml:space="preserve">ZAŠTITA STIJENSKIH POKOSA </t>
  </si>
  <si>
    <t xml:space="preserve">Podupiranje armiranobetonske ploče stropa na plažnom objektu južno od ex Park hotela. U cijenu uključena laka pokretna skela. Stavka uključuje nabavu, dobavu i postavu novih čeličnih podupora (kao postojeće),  provjeru i učvršćenje  već postavljenih. </t>
  </si>
  <si>
    <t>ploče debljine 6 cm-ugradba postojećih iz spremišta na plaži Kostanj.</t>
  </si>
  <si>
    <t>bove za bočno vezanje gola i kutevima igrališta  30 litarske</t>
  </si>
  <si>
    <t>Dobava i doprema materijala, vađenje  betonskih ploča  s dna mora (udaljenost do 10 m od mjesta ugradbe)  na plaži Kostanj,  Stavka uključuje opremu za dizanje ploča s dna mora.  Obračun po komadu  ploče spremljene u priručno skladište Plaže Kostanj.</t>
  </si>
  <si>
    <t>ploča dimenzije 60x30x6 cm</t>
  </si>
  <si>
    <t>Nabava, dobava i ugradba kamene ozrnjene ploče/bloka zaobljenog ili profiliranog ruba, upasivanje na mjesto  uklonjene/og, uz pripremu ležišta uklanjanjem sloja dotrajalog veziva i obradu sljubnica. Kamen brački VESELJE UNITO.  Stavka uključuje uklanjanje odlomljenih ploča i pripremu podloge za postavu nove ploče.Obračun po m2 postavljene ploče/komada bloka.</t>
  </si>
  <si>
    <t>ugradba postojeće ploče odvaljene na dnu mora.</t>
  </si>
  <si>
    <t xml:space="preserve">Izrada i ugradba nove ploče </t>
  </si>
  <si>
    <t>R.br.</t>
  </si>
  <si>
    <t>količina</t>
  </si>
  <si>
    <t>NAZIV RADOVA</t>
  </si>
  <si>
    <t>ukupna cijena (kuna)</t>
  </si>
  <si>
    <t xml:space="preserve">Nabava nove cerade za postavu na plažne svlačionice  uvezivanjem,  na deset  lokacija na plažama Grada Rijeke i to: Preluk, S zavoj,Bivio, Vila Nora, Igralište, Brgudi, Park Hotel, Glavanovo, Ružićevo i Grčevo (točne mjere uzeti na licu mjesta)  Stavka uključuje nabavu cerade slijedećih karakteristika: plastificirana, minimalno 670 gramska, UV stabilna sa ojačanjima na krajevima i  omčama za provlačenje spojnih traka za učvršćenje na cjevnu metalnu konstrukciju svlačione, trake su uključene u cijenu. </t>
  </si>
  <si>
    <t>Radovi se izvode na visini većoj od 2 metra.</t>
  </si>
  <si>
    <t>jedinična cijena  (kuna)</t>
  </si>
  <si>
    <t>jed. mjere</t>
  </si>
  <si>
    <t>2005 024 480</t>
  </si>
  <si>
    <t>Dobava i doprema materijala, betoniranje betonomXS3 razreda čvrstoće C 35/45 sidrenih blokova za učvršćenje plutajuće opreme i postava na dno mora na dubinu do 10 m. Stavka uračunava oplatu, kao i  nabavu materijala i izrada omče dužine15 cm od inox-a AISI 360, debljina pune šipke fi 18 mm sidrena u beton. Obračun po komadu izrađenog i postavljenog bloka na raznim lokacijama plaža.</t>
  </si>
  <si>
    <t>Dobava, doprema kamenog nabačaja veličine kamena 64 mm, razastiranje  na pješačkom putu do plaže za pse Igralište, na mjestu oštećenja,   planiranje +/- 6 cm. Obračun po m3 kamenog nabačaja.</t>
  </si>
  <si>
    <t>Popravak  puta.</t>
  </si>
  <si>
    <t>Skupljanje na hrpe otpadnog materijala (rezlomljeni asfalt, beton) na plažama, te viška materijala iz iskopa, prijenos na horizontalnu udaljenost do 30 metara ručnim kolicima, prijevoz i utovar  materijala u kamion te odvoz i istovar na za to utvrđenu deponiju o trošku izvođača. Obračun po m3 materijala u sraslom stanju.</t>
  </si>
  <si>
    <t>B</t>
  </si>
  <si>
    <t>C</t>
  </si>
  <si>
    <t>D</t>
  </si>
  <si>
    <t>Montaža prije  i  demontaža  po završetku sezone kupanja. Lokacije elemenata utvrđene u opisu.</t>
  </si>
  <si>
    <t>Demontaža  psihološke barijere sa svih navedenih plaža (konop s plovcima) Obračunava se kompletna demontaža elemenata sa svih  lokacija plaža (utvrđenih u tekstu).</t>
  </si>
  <si>
    <t>Pregled stanja  postojeće zaštite stijenskih pokosa  na visini većoj od 2 metra na plažama Grčevo, Glavanovo, Ružićevo, Sablićevo i Bivio. Stavka uključuje  evidentiranje oštećenja mreža i odrona, te odvala stijena na stjenskim pokosima na kopnu i moru u sezoni kupanja jednom mjesečno upisom u građevinski dnevnik. Obračun po svakom kompletnom pregledu pojedine plaže  u sezoni kupanja.</t>
  </si>
  <si>
    <t>Uklonjeni i otpadni materijal prelazi u vlasništo Izvođača. Izvođač je u obvezi uklonjeni materijal ekološki zbrinuti na za to utvrđenu deponiju o svom trošku, okoliš urediti i očistiti.</t>
  </si>
  <si>
    <t>Ružićevo</t>
  </si>
  <si>
    <t>Popravak staze i platoa- djelomično krpanje oštećenja.</t>
  </si>
  <si>
    <r>
      <rPr>
        <b/>
        <sz val="10"/>
        <rFont val="Arial"/>
        <family val="2"/>
        <charset val="238"/>
      </rPr>
      <t>Ručni Iskop</t>
    </r>
    <r>
      <rPr>
        <sz val="10"/>
        <rFont val="Arial"/>
        <family val="2"/>
        <charset val="238"/>
      </rPr>
      <t xml:space="preserve"> terena na  raznim lokacijama i   jame pojedinačnih  temelja (s odbacivanjem do 1 m. Obračun po m3 iskopa u sraslom stanju).</t>
    </r>
  </si>
  <si>
    <t xml:space="preserve">Bridovi skošeni pod 45°.Obračun po m3  ugrađenog betona. Uključena je izrada betonskog temelja-popravak postojećeg,  u moru za postavu penjalica,   betoniranje u moru na mjestu na mjestu oštećene obale, te izrada novih  prilaza moru betoniranjem na postojećem betonu i  stijenama. </t>
  </si>
  <si>
    <t>Dobava, doprema kamenog nabačaja- kamenometa težine veće od 2,5 tona, uslagivanje na crti obale uz postojeći kamenomet na plaži Ploče i Igralište- Plaža za pse. Obračun po m3 kamenometa.</t>
  </si>
  <si>
    <t xml:space="preserve">A </t>
  </si>
  <si>
    <t>E</t>
  </si>
  <si>
    <t>F</t>
  </si>
  <si>
    <t>psihološka barijera (konop s plovcima i sidrenim blokovima- minimalno 30x30x30cm na svakih 4 metra sa pripadajućim konopima dužine  7 metara- ostale karakteristike upisane su u opisu ove stavke, postavlja se kao zaštita kupača od čamaca. Opis plutajuće opreme iz  ovog troškovnika (Dio A).</t>
  </si>
  <si>
    <t>U cijenu svake stavke potrebno je uračunati sve  troškove rada osnovnog i pomoćnog materijala, materijal za oplatu, krojenje, montaža i demontaža oplate - zaštite, ograđivanja, čišćenja i slično,  izrada, montaža i demontaža skele, pomoćnih radnih platformi za izradu podmorskih radova i zaštite stjenskih pokosa na visini, vertikalni i horizontalni transport (ručni ili strojni) osnovnog, pomoćnog te odvoz otpadnog materijala na odlagalište za građevinski otpad, kao i  otežan rad zbog pješačkog prometa uz slijedeću napomenu: Uz plaže na Kostabeli (Lungo mare) ograničena je nosivost kamiona na 2 tone. Na plaži Ploče dozvoljen je ulaz vozilima sa gumenim kotačima.</t>
  </si>
  <si>
    <t>Ručno razbijanje dotrajalog ruševnog betona sunčališta i ulaza u more na raznim lokacijama - uključeno razbijanje na manje dijelove, radovi se izvode na obalnoj crti pod i nad morem.</t>
  </si>
  <si>
    <t>Iskop u terenu III kategorije  (C kategorija ) sitnozrno i krupnozrno vezano i nevezano tlo</t>
  </si>
  <si>
    <t>Iskop u terenu IV kategorije (B kategorija) polučvrsto tlo</t>
  </si>
  <si>
    <t>Iskop u terenu V kategorije (A kategorija) čvrsto tlo- stijena</t>
  </si>
  <si>
    <t>debljina betonskog sloja 10 cm</t>
  </si>
  <si>
    <t>debljina betonskog sloja 20 cm</t>
  </si>
  <si>
    <t>rubni zidić presjeka 20cm/50 cm</t>
  </si>
  <si>
    <t>Nabava i dobava svog potrebnog materijala i sanacija oštećenja  na plohama obloženim kulirom, uključeno: razbijanje, uklanjanje i odvoz  na za to utvrđenu deponiju labilnog kulira, o svom trošku,  obradu ruba oštećene površine, prprema podloge, izrada - krpanje pranog kulira debljine sloja  6 cm od dravskog pijeska u boji  i kvaliteti kao postojeći plato na plaži za osobe s invaliditetom (Kostanj). Obračun po m2 ugrađenog kulira.</t>
  </si>
  <si>
    <t>Plivajući koševi za košarku  izrađeni su  od nehrđajućeg čelika AISI 316 puni profil zakrivljene šipke fi 10 mm  sa plovcima od  armiranog poliestera nanizanih na doljnji obruč. Na gornjem obruču je mrežica za košarkaškom košu. Postavljaju se na mjestu gdje je dubina mora do 3 metra. Sidreni blokovi sa omčom za prihvat lanaca nalaze se u moru. Stavka uključuje postavu lanca na sidrene blokove i plutače (bove). Lanac je  od čelika pocinčani dimenzije minimalno presjek profila fi 12 mm, dužine dovoljne za sigurno sidrenje (do 5 metara).</t>
  </si>
  <si>
    <t xml:space="preserve">Održavanje objekata  i uređaja na plažama </t>
  </si>
  <si>
    <t>Plažni nasip- iskop i  ručno prelaganje plažnog šljunka. Izvodi se nakon nastanka neravnina  na šljunčanoj plaži djelovanjem mora prije i u sezoni kupanja.Obračun po m3 iskopanog i ujedno preloženog materijala iz iskopa na drugo mjesto na udaljenost do 30 m.</t>
  </si>
  <si>
    <t>Nabava opreme i doprema na mjesto ugradbe sukladno opisu iz ovog troškovnika.</t>
  </si>
  <si>
    <t>Ostali radovi na više plaža</t>
  </si>
  <si>
    <t>Preuzimanje i deponiranje opreme je u prostorima Naručitelja u skladištu na Delti u Rijeci. O preuzimanju opreme  prije sezone kupanja i po dopremanju opreme u skladište naručitelja po završetku sezone kupanja izvođač je dužan dostaviti zapisnik. Zapisnik sadrži podatke o: vrsti opreme,  broj komada, opis opreme (npr: vaterpolo gol sa mrežicom i slično) mjestu (naziv plaže), stanje opreme (opis oštećenja) i napomenu. Zapisnik sastavlja i ovjerava  izvođač radova i predaje  ovlaštenoj osobi naručitelja.  Montaža opreme i uređaja izvršava se do 30. svibnja, a demontažđa po završetku sezone kupanja koja završava 15. rujna.</t>
  </si>
  <si>
    <t>l.</t>
  </si>
  <si>
    <t>Napomena:  količine u troškovniku su date u sraslom stanju i obračun se vrši u sraslom stanju.</t>
  </si>
  <si>
    <t>ploče debljine 20 cm</t>
  </si>
  <si>
    <t xml:space="preserve">Armiranobetonske konstrukcije u moru i 6 metara do mora su  od betona  C35/45 minimalno. Betonske konstrukcije  udaljene 6 m od mora su  C30/37. </t>
  </si>
  <si>
    <r>
      <t xml:space="preserve">Pećine Križić - </t>
    </r>
    <r>
      <rPr>
        <sz val="11"/>
        <rFont val="Arial"/>
        <family val="2"/>
        <charset val="238"/>
      </rPr>
      <t>popravak betonskog sunčališta</t>
    </r>
  </si>
  <si>
    <t>10</t>
  </si>
  <si>
    <t>Ručni ukrcaj i prevoz ručnim kolicima na udaljenost do 30 metara, ukrcaj na kamion i prevoz, te iskrcaj viška materijala iz iskopa na za to utvrđenu deponiju. Obračun po m3 materijala.</t>
  </si>
  <si>
    <t>(građevinsko obrtnički radovi) : sanitarnih objekata, obalnih zidova, obalnih šljunčanih i betonskih puteva, sunčališta, staza, stubišta, opreme :   (vaterpolo i košarkaškog igrališta, te plutajućih brana),   razastiranje i planiranje šljunka na plažama, uređenje prilaza plažama,  uređenje obalnog puta Lungo mare i ostalo, u 2019. godini.</t>
  </si>
  <si>
    <t xml:space="preserve">Radovi se izvode do početka sezone kupanja.Iznimno, neodloživi popravci koje je neophodno izvesti za uporabu plaža na siguran način te održavanje opreme izvodi se za vrijeme i nakon sezone kupanja koja počinje 1.6.2019. godine a završava 15.9.2019. godine. Po završetku sezone kupanja izvode se radovi, osim demontaže i pohrane opreme  i  radovi popravaka novonastalih oštećenja betonskih površina i ulaza u more, te pristupa i staza za sigurnu uporabu. </t>
  </si>
  <si>
    <t xml:space="preserve">Popravak i postava kosih i vertikalnih penjalica. </t>
  </si>
  <si>
    <t>Prelaganje i razastiranje šljunka tijekom sezone kupanja. Ličenje ograde. Popravak i postava ograde na rampi.</t>
  </si>
  <si>
    <t>Popravak ograde i penjalica.</t>
  </si>
  <si>
    <t>Kostabela -Skalette</t>
  </si>
  <si>
    <t>Uređenje stubišta od platoa do šljunčane plaže i postava rukohvata na mjestu odvaljenog. Popravak zaštitne mreže na stijenskom pokosu.</t>
  </si>
  <si>
    <t xml:space="preserve">Postava plutajuće brane i koša za košarku. Popravak ograde betonskog stubišta. Popravak i postava kosih penjalica. </t>
  </si>
  <si>
    <t>Uređenje obalnog puta Lungo mare  i ispod nogometnog stadiona na plaži Igralište</t>
  </si>
  <si>
    <t>Razastiranja i planiranja, dobava pijeska i šljunka, jalovine</t>
  </si>
  <si>
    <t>Dobava, doprema, razastiranje u sloju do 20 cm, planiranje +/- 2 cm i stojno zbijanje jalovine granulacije 0-32 mm na rupama pješačkog puta i mjestima gdje nedostaje. Obračun po m2 tlocrtne površine na kojoj je izvedena postava jalovine.Lokacije izvođenja: Lungo mare (100m2, Igralište do pomoćnog nogometnog stadiona 100m2 = ukupno 200 m2).</t>
  </si>
  <si>
    <t>temelj ograde 40cmx40cmx40cm</t>
  </si>
  <si>
    <t>Teže pristupačno: prijenos materijala ručno do 30 metara udaljenosti. Kostanj,  Igralište</t>
  </si>
  <si>
    <t>Popravak fasade montažnog sanitarnog čvora na plaži Igralište ugradnjom panela kao postojeći. Radovi uključuju demontažu oštećenih panela, pripremu podloge i pričvrsnih elemenata te montažu novih panela. Stavka uključuje nabavu dobavu i montažu novih panela kvalitete i izgleda kao postojeći.Stavka uključuje upasivanje u okvire troja vrata. Obračun po m2 obnovljene površine.</t>
  </si>
  <si>
    <t>Čišćenje pokosa na visini od vegetacije- grmova i stabala profila debla do 20 cm. Uključena je priprema gradilišta-zaštita gradilišta za vrijeme izvođenja radova drvenom ili odgovarajućom ogradom kojom se onemogućava pristup ljudi u područje zahvata. Uključeno je i čišćenje pokosa od razlomljenih odlomaka stijenske mase, otpadaka i vegetacije. Uklonjene odlomke i vegetaciju utovariti u vozilo i odvesti na deponiju. Obračun po m2 očišćenog pokosa od grmova i naslaga lišća i otpada i komadu posječenog stabla.</t>
  </si>
  <si>
    <t>čišćenje pokosa sa sječom grmlja i odvalom labavih stijena i otpada na plažu</t>
  </si>
  <si>
    <t>kamen</t>
  </si>
  <si>
    <t>sječa stabla, razrezivanje na komade za utovar profila debla 20 cm</t>
  </si>
  <si>
    <t>Pregled svih elemenata jednom tjedno u sezoni kupanja, te izvanredno po pozivu naručitelja, te  popravke za sigurnost  u uporabi u sezoni kupanja.</t>
  </si>
  <si>
    <t>Uklanjanje odvaljenog kamena  i vegetacije, te stabla  sa plaže.  Uklonjene odlomke i vegetaciju utovariti u vozilo i odvesti na deponiju. Stavka ne uključuje rezanje stabla na komade za utovar jer je obračunato u prethodnoj stavci. Obračun po m3 odveženog materijala.</t>
  </si>
  <si>
    <t xml:space="preserve">vegetacija </t>
  </si>
  <si>
    <t>stabla</t>
  </si>
  <si>
    <t>Plaža Kostanj</t>
  </si>
  <si>
    <t>Plaža Igralište</t>
  </si>
  <si>
    <t xml:space="preserve">Plaža Ploče                                </t>
  </si>
  <si>
    <t>Plaža Park hotel -ex Plaža 2</t>
  </si>
  <si>
    <t xml:space="preserve">Ručno ili strojno uklanjanje algi i ostale morske vegetacije (dagnji)   sa kamenih, drvenih i betonskih površina za sezonu kupanja  na plaži Kostanj,  Igralište, Ploče. Čiščenje se odvija od 1.lipnja do 15. rujna 2019. godine. Površina treba biti očišćena za uporabu  kupačima na siguran način.  Na plaži Igralište betonska rampa se čisti u površini 10 m2, 1x tjedno (petak), a na plaži Ploče betonska  rampa se čisti u površini 10 m2. 1x tjedno (petak). Na plaži Kostanj čiste se ulazi u more na betonskom stubištu i drvenoj rampi- površina drvene rampe je 10 m2, a  vertikalne i horizontalne površine stuba ukupne su površine 10 m2, čisti se 2x tjedno (petak). Na  plaži Park hotel zapad- ex Plaža 2 čiste se  dvoje betonske stube 1x tjedno (petak) ukupne površine  10 m2. Obračun  je po   kompletu očišćenih površina na području jedne plaže u jednom kompletnom čišćenju.  </t>
  </si>
  <si>
    <t>Popravak gola za vaterpolo, učvršćivanje spojeva, plutajućeg elementa za postizavanje vertikalnosti, ličenje drveta uključivo sa pripremom površine, struganjem stare boje. Prije davanja cijene ove stavke pregledati gol za vaterpolo u skladištu Naručitelja na Delti. Obračun po komadu kompletno popravljenog gola.</t>
  </si>
  <si>
    <t>sječa stabla sa stijenskog pokosa na visini 10 m, razrezivanje na komade za utovar profila debla od 20 cm do  50 cm</t>
  </si>
  <si>
    <t>Montaža  vaterpolo igrališta komplet uključivo psihološku barijeru (konop s plovcima) sa dva gola (Bivio)  koševa za košarku na vodi (Plaža Grčevo, Igralište i Kostanj) i psihološke barijere (Plaža Grčevo, Igralište i Sablićevo) vezanjem za  postojeće sidrene blokove. Obračunava se kompletna postava svih  elemenata na sve   lokacije plaža (utvrđene u tekstu ).</t>
  </si>
  <si>
    <t>koš za košarku na vodi sve prema opisu plutajuće opreme iz  ovog troškovnika (Dio D). Plivajući koševi za košarku  izrađeni su  od nehrđajućeg čelika AISI 316 puni profil zakrivljene šipke fi 10 mm  sa plovcima od  armiranog poliestera nanizanih na doljnji obruč. Na gornjem obruču je mrežica za košarkaškom košu. Postavljaju se na mjestu gdje je dubina mora do 3 metra. Sidreni blokovi sa omčom za prihvat lanaca nalaze se u moru. Stavka uključuje postavu lanca na sidrene blokove i plutače (bove). Lanac je  od čelika pocinčani dimenzije minimalno presjek profila fi 12 mm, dužine dovoljne za sigurno sidrenje (do 5 metara).Obračun po kompletno  izrađenog i postavljenog u more koša za upotrebu po komadu.</t>
  </si>
  <si>
    <t xml:space="preserve">Stavka uključuje  postavu užeta (konopa) PES bijeli fi 20 mm i lanca  od čelika (pocinčani) dimenzije minimalno presjek profila  presjeka karike lanca fi 12 mm, dužine lanca dovoljne za sigurno sidrenje  (predviđena je najveća dubina mora na najdubljem dijelu 7 metara, četiri 30 litarska plovka (bove) koje se postavljaju na kutevima igrališta. Stavka uključuje  izradu, dopremu, istovar i postavu linija igrališta koje su izrađene od konopa i plastičnih plovaka na maksimalnoj udaljenosti osno 40 cm,  promjera 100 mm nanizanih na konop debljine 11 mm sa spojnim elementima na nastavcima radi lake demontaže. </t>
  </si>
  <si>
    <t>BRAVARSKI RADOVI</t>
  </si>
  <si>
    <t xml:space="preserve">UKUPNO:    </t>
  </si>
  <si>
    <t>Rijeka, 25.1. 2019. godine</t>
  </si>
  <si>
    <t xml:space="preserve">kose penjalice </t>
  </si>
  <si>
    <t>vertikalne penjalice</t>
  </si>
  <si>
    <t>Nabava, dobava materijala  izrada i ugradba  srednje složene   ograde stubišta, od čeličnih  cijevi do Ø 2", na stupićima istog profila visine do 110 cm, stupići na razmaku od cca 180 cm. Debljina stijenke 3 mm. Stavka uključuje ličenje (osnovni i dva završna sloja boje). Prije izrade potrebno je uzeti mjere na licu mjesta. Stupići zavareni kutnim varom 4 mm na okrugle ploče-rozete D=100/10 mm, koje se s dva sidrena vijka M 10 pričvršćuju za podlogu. Stavka uključuje nabavu i ugradbu svog spojnog materijala za montažu na siguran način. Obračun po metru dužnom ugrađene ograde.</t>
  </si>
  <si>
    <t xml:space="preserve">jednoredni rukohvat </t>
  </si>
  <si>
    <t>Nabava, dobava materijala  izrada i ugradba oštećenih  elemenata nastalih u sezoni kupanja - sitna oštećenja do 5 kg ugrađenog elementa  (tobogan na plaži Brgudi, penjalice, rukohvati, ograde i slično) od cijevi  do  Ø  2".  Uključena je priprema postojećih elemenata za spoj sa novim- demontaža, rezanje, ravnanje i antikorozivna zaštita novog elementa.  Obračun po kg ugrađenog elementa.</t>
  </si>
  <si>
    <t xml:space="preserve">konstrukcijski čelik </t>
  </si>
  <si>
    <t>Inox AISI 316</t>
  </si>
  <si>
    <t>Nabava materijala  i ličenje  ograde od čeličnih  cijevi. Uključena je  propisana antikorozivna zaštita za uvjet: blizina mora- temeljito čišćenje, uklanjanje hrđe i dotrajale stare boje, odmašćivanje, ličenje osnovnim slojem i dva završna sloja poliuretanskim lakom bijele boje  na plažama Grada Rijeke. Obračun po metru dužnom ličene ograde.</t>
  </si>
  <si>
    <t>troredna ograda</t>
  </si>
  <si>
    <t>Radovi na ogradi rampe za ulaz osoba s invaliditetom u more na plaži Igralište i Ploče. Radovi se izvode sukladno Pravilniku o osiguranju pristupačnosti građevina osobama s invaliditetom i smanjene pokretljivosti „Narodne novine“ broj: 78/13.</t>
  </si>
  <si>
    <t>Preuzimanje u skladištu naručitelja na Delti, utovar u kamion, prevoz, ručni prijenos i montaža dvoredne  ograde od inox-a, rukohvata na betonskoj rampi plaže Igralište. Obračun po m` ograde.</t>
  </si>
  <si>
    <t>Učvršćenje ograde rampe na plaži Igralište vijčanim spojem kosnika od inox-a od cijevi vanjskog promjera 4 cm, presjek stjenke d=3 mm,  s jedne strane spojeno na ogradu obujmicom a sa druge  putem sidrene pločice sa čahurama sidrenim na betonski obalni zid, uključen je sav potrebni materijal, sidrenje u zid pod morem, montaža kosnika obujmicom na ogradu. Dužina kosnika je 50 cm. Stavka uračunava sav potreban rad, pod i nad morem, te nabavu svog potrebnog materijala. Obračun po komadu kosnika.</t>
  </si>
  <si>
    <t>Demontaža dvoredne  ograde od inox-a - rukohvata na betonskoj rampi plaže Igralište po završetku sezone kupanja, označavanje vodootpornim flomasterom redosljeda postavljanja na dijelovima ograde razdjeljenih dilatacionim spojem,  te odvoz istovar i skladištenje u skladištu grada Rijeke na Delti.Obračun po m` ograde.</t>
  </si>
  <si>
    <t>Nabava materijala, izrada nove ograde  na plaži Kostanj na  stubištu gdje nedostaje. Ograda je dvoredna, cjevastih profila stupova i pojasnica kao postojeća ograda   plaže Kostanj  (mjere uzeti na licu mjesta), izvodi se demontažno sa vijcima spojenih preko podložnih pločica, pričvršćeno bočno. Izraditi od profila od Inox-a AISI-316. Završetak u moru  izvesti zaobljeno. Obračun po m` postavljene ograde na  plaži Kostanj.</t>
  </si>
  <si>
    <t>Demontaža, dostava i uredno odlaganje u skladište naručitelja  penjalica po završetku sezone kupanja sa plaža. Uključena je demontaža, spremanje spojnog materijala, utovar, prijenos prijevoz istovar,  prijenos   i slaganje u skladištu Delta.  Obračun po komadu penjalica.</t>
  </si>
  <si>
    <t xml:space="preserve">vertikalne penjalice </t>
  </si>
  <si>
    <t xml:space="preserve">četveroredna ograda </t>
  </si>
  <si>
    <t>a`</t>
  </si>
  <si>
    <t xml:space="preserve">BRAVARSKI RADOVI UKUPNO: </t>
  </si>
  <si>
    <t>Najteže pristupačno, prijenos materijala ručno preko 30 metara udaljenosti ili morskim putem na lokacijama:  Lungo mare-stazica do otočića, Skalete-stubište i staza-popravak, Sablićevo-stuba, Vila Olga iz smjera ex Plaža 2 -staza i stubište novo, Park Hotel sunčalište, staza.</t>
  </si>
  <si>
    <t>ploča dimenzije 15x30x120 cm</t>
  </si>
  <si>
    <t xml:space="preserve">Nabava svog potrebnog materijala, oplate i konstruktivne armature, izrada dobava i ugradba nove betonske ploče/bloka stube na ulazu u more plaže Kostanj. Radovi se izvode pod morem. Stuba je zaobljenog ili profiliranog ruba, Upasivanje se izvodi na mjestu  uklonjene/og, uz pripremu ležišta uklanjanjem sloja dotrajalog veziva i obradu sljubnica. </t>
  </si>
  <si>
    <t>F.</t>
  </si>
  <si>
    <t>G.</t>
  </si>
  <si>
    <t xml:space="preserve">Plaža Preluk: Popravak površine betonskog sunčališta </t>
  </si>
  <si>
    <t>Popravak betonske stazice zapadno. Postava vaterpolo igrališta i   održavanje u uporabi tijekom sezone kupanja. Postava kosih penjalica.</t>
  </si>
  <si>
    <t xml:space="preserve">Postava plutajuće brane i koša za košarku. Čišćenje rampe od algi. Popravak šljunčanog puta do pomoćnog stadiona. </t>
  </si>
  <si>
    <r>
      <t>Pećine Brajdica-plaža za pse-</t>
    </r>
    <r>
      <rPr>
        <sz val="11"/>
        <rFont val="Arial"/>
        <family val="2"/>
        <charset val="238"/>
      </rPr>
      <t>popravak betonske površine. Popravak metalne ograde.</t>
    </r>
  </si>
  <si>
    <t>Podupiranje stropne ploče stupovima. Popravak betonske obale i staze. Popravak i postava penjalica.</t>
  </si>
  <si>
    <t>Postava novih cerada na postojeće svlačionice (10 lokacija: Preluk, S zavoj,Bivio, Vila Nora, Igralište, Brgudi, Park Hotel, Glavanovo, Ružićevo i Grčevo). Mjestimični popravci  novonastalih oštećenja na plažama.</t>
  </si>
  <si>
    <r>
      <t xml:space="preserve">Dobava i doprema materijala, </t>
    </r>
    <r>
      <rPr>
        <b/>
        <sz val="10"/>
        <rFont val="Arial"/>
        <family val="2"/>
        <charset val="238"/>
      </rPr>
      <t>betoniranje pod morem</t>
    </r>
    <r>
      <rPr>
        <sz val="10"/>
        <rFont val="Arial"/>
        <family val="2"/>
        <charset val="238"/>
      </rPr>
      <t xml:space="preserve"> na teže pristupačnim i raznim  lokacijama, doprema betona otežana, kopnenim  putem, uključena oplata, horizontalni i vertikalni prijenos preko stjenovite nepristupačne obale, betoniranje na  stjenovitoj obali  na mjestu oštećenja postojećih ulaza u more. Utrošak je minimalno 6 m3  betona po pojedinoj lokaciji. Uključena je prilagodba stijenovitoj obali, uključeno je bušenje rupa fi 30 mm u stijeni dubine 30 cm i nabava i postava sidra (fi 19 mm ukupne dužine 60 cm) u žitki cementni mort,  izrada stepenica za ulaz u more  dimenzija 32/16 betonirane  betonom XS3 razreda čvrstoće C 35/45, površine grubo zaribane u daščanoj oplati. </t>
    </r>
  </si>
  <si>
    <t xml:space="preserve">Popravci  penjalica iz ovog troškovnika izradit će se temeljem projektne dokumentacije i radioničkog nacrta naručitelja: Projekt  Vertikalne i kose penjalice za ulaz u more broj projekta 340/17-IZP izrađen u travnju 2017. godine projektant  3D Plan d.o.o. Rijeka, Ciottina 24. </t>
  </si>
  <si>
    <t>Stavka uključuje izvođenje radova u radionici izvođača i na mjestu ugradbe, na plaži sa dopremom alata i energenata o trošku izvođača koji je uračunat u jediničnu cijenu stavke.</t>
  </si>
  <si>
    <t>Penjalice  i ograda rampe i stubišta iz ovog troškovnika postavljaju se na obalni zid i stubište obalnog zida. Radovi se izvode pod i nad morem.</t>
  </si>
  <si>
    <t>Uvjeti izvođenja bravarskih radova</t>
  </si>
  <si>
    <t>Pregled i fiksiranje postojećih penjalica   za izlaz iz mora koje su nestabilne. Radovi se izvode pod morem i na razini mora. Fiksiranje izvesti uključivo s bušenjem rupa i   nabavom i ugradbom novog pričvrsnog pribora (2x4 vijka fi 12 od inox-a sa maticom i kontramaticom s oblom glavom). Stavka uključuje nabavu i ugradbu svog spojnog materijala za montažu na siguran način. Obračun po komadu fiksiranih penjalica.</t>
  </si>
  <si>
    <t>Uklanjanje oštećenih ili dotrajalih elemenata ograde (stupovi, vrata, nosači) u moru  i na kopnu,  od čeličnih šipki punog željeza do profila fi 22 mm,  cijevi Ø 1/2” do 2” i cijele ograde. Uklonjeni materijal prelazi u vlasništvo Izvoditelja. Uključeno je rezanje profila ispod i iznad razine mora.  Obračun po kg uklonjene  ograde/cijevi/šipke.</t>
  </si>
  <si>
    <t>Nabava materijala, popravak ograde  na plaži Kostanj. Ograda je dvoredna, cjevastih profila stupova i pojasnica a nalazi se u skladištu naručitelja na Delti. Stavka uključuje ukrcaj na vozilo i otpremu radionicu, popravak na mjestima oštećenja, te ukrcaj na vozilo, dopremu i ugradbu. Izvodi se demontažno sa vijcima spojenih preko podložnih pločica, pričvršćeno na tlo, ograda u svemu kao postojeća. Izraditi od cjevastih profila od Inox-a AISI-316.  Obračun po m` postavljene ograde  na plaži Kostanj.</t>
  </si>
  <si>
    <t>Radovi se izvode na plažama: Preluk, "S zavoj", Akademija, Kostanj, Lungo mare, Skalete, Bivio, Razbojna, Ploče, Vila Nora, Igralište i Brgudi na zapadnom dijelu grada  i to: Kantridi i Costabelli, te Grčevo, Ružićevo, Srebrena, Vila Olga, Sablićevo i Križić na istočnom dijelu grada , na Pećinama.</t>
  </si>
  <si>
    <t>Betonske radove izvoditi po pregledu oplate  od strane odgovorne osobe naručitelja.</t>
  </si>
  <si>
    <t xml:space="preserve">Preluk -Plaža Preluk </t>
  </si>
  <si>
    <t>Opločenje  pločama i blokovima kamena  na mjestu oštećenja.  Izvedba pranog kulira na mjestu oštećenog s prethodnim otucanjem odvojenih dijelova i pripremom podloge. Postava koša za košarku na vodi i održavanje u uporabi tijekom sezone kupanja. Uklanjanje algi i drugog obrasta sa stubišta, rampe i obalnih zidova. Popravak ograda.</t>
  </si>
  <si>
    <t>Preluk - plaža  za osobe s invaliditetom - Uvala Kostanj</t>
  </si>
  <si>
    <t>Saniranje rupa   u  obalnoj stazi. Popravak stubišta- prilaza plažicama,  od betona i kamene obloge. Popravak prolaza do sunčališta- betonskog otočića na moru.</t>
  </si>
  <si>
    <t>Popravak prolaza do sunčališta- betonskog otočića na moru.Popravak i postava penjalica.</t>
  </si>
  <si>
    <t>Popravak betonske stazice istočno iz smjera plaže Bivio</t>
  </si>
  <si>
    <t>Održavanje staze prema plaži Vila Olga- izvedba prolaza i stubišta</t>
  </si>
  <si>
    <t>Ručni iskop pojedinačnih rupa  za izradu pojedinačnih betonskih temelja 40x40x40 cm,  za postavu zaštitne ograde. Uračunat je iskop u tlu IV kategorije (B kategorija) sa odbacivanjem u stranu i razastiranjem otkopanog materijala po platou, te zagrtanje temelja  po izvedenom temelju. Obračun po m3 iskopanog i razastrtog materijala.</t>
  </si>
  <si>
    <t>Dobava, doprema pijeska ili šljunka, razastiranje u sloju do 5 cm na pješačkom putu, na mjestu oštećenja i saniranje rupa,  planiranje +/- 1 cm i stojno zbijanje. Obračun po m2 tlocrtne površine pješačkog puta.</t>
  </si>
  <si>
    <t>Lungo mare (100 m2) i Vila Nora (100 m2) pijesak granulacije 4 mm, debljina sloja 3 cm. Obračun po m2 površine.</t>
  </si>
  <si>
    <t>Igralište - put od odbojke na pijesku do plaže za pse-šljunak drobljeni granulacije 0-16 mm. Obračun po m2 površine.</t>
  </si>
  <si>
    <t>Otucanje odvojene žbuke sa zidova plažnih svlačiona i sanitarnih čvorova. Stavka uključuje odvoz materijala na deponiju  o trošku izvođača. Stavka uključuje nabavu i dobavu svog potrebnog materijala, izrada nove grube i fine žbuke sa prethodnim krpanjem pukotina i oštećenja  te "paćokiranjem" zidova cementnim mlijekom. Obračun po m2  kompletno uređenog zida svlačionice.</t>
  </si>
  <si>
    <t>Učvršćivanje postojeće podupore  obračun komplet cijele konstrukcije na plaži Park hotel</t>
  </si>
  <si>
    <t>nabava i postava novih  podupirača-kao postojeći-  obračun po komadu podupirača na plaži Park hotel</t>
  </si>
  <si>
    <r>
      <t xml:space="preserve">Dobava i doprema materijala, betoniranje površina sunčališta, staza,  sa izvedbom dilatacija, debljine betonskog sloja 10  do 20 cm, te izrada rubnog zidića </t>
    </r>
    <r>
      <rPr>
        <b/>
        <sz val="10"/>
        <rFont val="Arial"/>
        <family val="2"/>
        <charset val="238"/>
      </rPr>
      <t>presjeka</t>
    </r>
    <r>
      <rPr>
        <sz val="10"/>
        <rFont val="Arial"/>
        <family val="2"/>
        <charset val="238"/>
      </rPr>
      <t xml:space="preserve"> 20cmx50cm betonom XS2 razreda čvrstoće C 35/45, temelja za postavu metalnog stupa ograde 40cmx40cmx40cm površine grubo zaribane. Uračunata rubna daščana oplata platoa i obostrana oplata zidića, te se posebno ne obračunava. Bridovi skošeni pod 45° obrađeni radi zaštite kupača od ozljeđivanja.  Radovi se izvode na raznim lokacijama. Obračun po /m2  betoniranog platoa, te po/m3   ugrađenog betona.</t>
    </r>
  </si>
  <si>
    <t xml:space="preserve">Nabava materijala, izrada novog potpornog zida. Uračunata je nabava, dobava i postava oplate i konstruktivne armature temelja zida i zida (dvostruka mreža Q 188, visina zida 1, 2 metra, širina zida 30 cm gore, nagib vidne  vertikalne plohe 1:5 ). Uključena je izrada podložnog betona. Temelj se betonira zajedno sa zidom. Obračun po m3 ugrađenog betona. </t>
  </si>
  <si>
    <t>Beton zaglađen, protuklizno zagreben.  Stavka uključuje uklanjanje odlomljenih ploča stubišta od betona i pripremu podloge za postavu nove ploče, te ljepljenje za postojeći beton. Obračun po m2 postavljene ploče/komada bloka.</t>
  </si>
  <si>
    <t>Mjere je potrebno uzeti na licu mjesta, a površina ukupne cerade za jednu svlačionu iznosi 16 m2, a  sastoji se od tri  odvojena segmenta koja se zasebno pričvršćuju na konstrukciju svlačione  i  iznosi : 6,8x1,7m +0,8x1,7 m+1,55x1,7m.</t>
  </si>
  <si>
    <t>Potrebno je prije izrade detaljne mjere izmjeriti na  svlačioni. Uračunata su rubna ojačanja i  metalne omče na razmaku maksimalno   10 cm, na  svakom od tri navedena segmenta. Obračun komplet nabavljene cerade  po  jednoj svlačionici isporučene u skladištu Grada na Delti.</t>
  </si>
  <si>
    <t>Postava cerade  od tri segmenta opisano u prethodnoj stavci na svlačione uvezivanjem,  na deset  lokacija na plažama Grada Rijeke i to: Preluk, S zavoj,Bivio, Vila Nora, Igralište, Brgudi, Park Hotel, Glavanovo, Ružićevo i Grčevo.          Stavka uključuje preuzimanje cerada u skladištu naručitelja,  provlačenje spojnih traka  kroz omče na ceradi za učvršćenje na cjevnu metalnu konstrukciju svlačione, sve komplet ugrađeno, spremno za uporabu. Obračun po jednoj svlačionici kompletno izrađeno za uporabu.</t>
  </si>
  <si>
    <r>
      <t xml:space="preserve">Plutajuća oprema je:  vaterpolo igralište, koševi za košarku i plutajuća brana, konopi,lanci, bove,  a nalaze se u skladištu naručitelja na Delti u Rijeci. Opis radova: Izvođač je dužan  pregledati opremu, izraditi  pisano i izvješće o preuzetoj opremi, izvršiti  ukrcaj , prijevoz, iskrcaj  prijenose i prijevoze, te montažu u moru, te izvesti   radove održavanja u sezoni kupanja, sa izvedbom popravaka, te  demontažu i </t>
    </r>
    <r>
      <rPr>
        <sz val="10"/>
        <rFont val="Arial"/>
        <family val="2"/>
        <charset val="238"/>
      </rPr>
      <t>o</t>
    </r>
    <r>
      <rPr>
        <sz val="10"/>
        <rFont val="Arial"/>
        <family val="2"/>
      </rPr>
      <t>dvoz u skladište naručitelja po završenoj sezoni kupanja. Lokacije na kojima je oprema u sezoni kupanja:  Vaterpolo igralište  (na plaži Bivio),  koševi za košarku na vodi (na plaži Kostanj,  Igralište, Grčevo) plutajuća brana na plažama Grčevo,Igralište, Sablićevo.  Oprema se  montira na način da je  spremna za upotrebu na siguran način. U stavku je uključena nabava  nove opreme i svih potrebnih elemenata- specificiranih u stavkama ovog troškovnika za koje se ustanovi da nedostaju tijekom uporabe, te da je uništena ili oštećena u tijeku uporabe.</t>
    </r>
  </si>
  <si>
    <t>Demontaža vaterpolo igrališta  uključivo psihološku barijeru (konop s plovcima)  i dva gola, te koševa za košarku na vodi (3 komada) i odvoz u skladište naručitelja. Obračunava se kompletna demontaža elemenata  sa svih   lokacija plaža (utvrđenih u tekstu).</t>
  </si>
  <si>
    <t xml:space="preserve">vaterpolo igralište prema opisu troškovnika:    </t>
  </si>
  <si>
    <t xml:space="preserve">koševi za košarku prema opisu iz troškovnika:  </t>
  </si>
  <si>
    <t>Dnevni pregled stanja i  održavanje  svih postavljenih elementa u uporabi u sezoni kupanja 2019. godine (1.6. do 15.9. 2019.) kao  i otklanjanje oštećenja u roku 24 sata od nastanka oštećenja.  Obračunava se kompletno  svakodnevno pregledana i održavana postavljena oprema: golovi, koševi, psihološka barijera na plažama.</t>
  </si>
  <si>
    <t>Odpajanje i odterećenje mreže od odronjenog materijala površine 5 m2, te  ponovna izvedba  zaštite pokosa upletanjem i sidrenjem na način kako je opisano u prethodnoj stavci. U stavci je uključen sav rad i materijal. Obračun po lokaciji- komadu odpojene i ponovo montirane postojeće zaštitne mreže na plažama. Stavka uključuje ekološko zbrinjavanje otpadnog materijala o trošku izvođača.</t>
  </si>
  <si>
    <t xml:space="preserve">Preuzimanje iz skladišta naručitelja, prijevoz, istovar i postava   kose penjalice od inox-a AISI 316, koja je oštećena djelovanjem valova (oštećenje oslonca / rukohvata, stube). Stavka uključuje popravak  u radionici izvođača dodavanjem potrebnih elemenata koji nedostaju i to do 30 kg elemenata koji se uklanjaju i u istoj količini ugrađuju novi čelični profili po penjalici, a izvode se sukladno projektnom rješenju penjalica  navedenom  u ovom troškovniku. Stavka uračunava i postavu penjalica na plaži za uporabu na siguran način u što je uračunata nabava dobava i ugradba svog potrebnog materijala za postavu na obali plaže. Stavka uključuje:  bušenje rupa u betonu pod morem, sidrenje penjalica u betonu vijcima.  Stavka uključuje nabavu i ugradbu svog spojnog materijala  i to: 8 vijaka po penjalici minimalno fi 12 mm, dužine 10 cm sa oblom  glavom. Obračun po komadu penjalica. </t>
  </si>
  <si>
    <t>Izrada novih čeličnih sidrenih ploča, sa čahurama za prihvat vijaka  sve od inox-a AISI 316,  dimenzija ploče 100x100x5 mm, sa 4 rupe  za prolaz sidrenog vijka  i postava ispod mora bušenjem rupa i izradom sidrenja u betonsku podlogu rampe za osobe s invaliditetom plaže Igralište. Ugradba sa zalijevanjem rupa epoxi smolom na mjestima oslonaca  gdje su uništeni, sidrenje vijcima fi 12 mm 4 komada, uključenih u jediničnu cijenu ove stavke koja se obračunava  po  ugrađenoj sidrenoj ploči ograde rampe na plaži Igralište.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</si>
</sst>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45" x14ac:knownFonts="1">
    <font>
      <sz val="10"/>
      <name val="Arial CE"/>
      <charset val="238"/>
    </font>
    <font>
      <sz val="10"/>
      <name val="Arial CE"/>
      <charset val="238"/>
    </font>
    <font>
      <sz val="10"/>
      <color indexed="8"/>
      <name val="Arial"/>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8"/>
      <color indexed="56"/>
      <name val="Cambria"/>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name val="Arial"/>
      <family val="2"/>
    </font>
    <font>
      <sz val="11"/>
      <name val="Arial"/>
      <family val="2"/>
    </font>
    <font>
      <sz val="10"/>
      <color indexed="52"/>
      <name val="Arial"/>
      <family val="2"/>
      <charset val="238"/>
    </font>
    <font>
      <b/>
      <sz val="10"/>
      <color indexed="9"/>
      <name val="Arial"/>
      <family val="2"/>
      <charset val="238"/>
    </font>
    <font>
      <i/>
      <sz val="10"/>
      <color indexed="23"/>
      <name val="Arial"/>
      <family val="2"/>
      <charset val="238"/>
    </font>
    <font>
      <sz val="10"/>
      <color indexed="10"/>
      <name val="Arial"/>
      <family val="2"/>
      <charset val="238"/>
    </font>
    <font>
      <b/>
      <sz val="10"/>
      <color indexed="8"/>
      <name val="Arial"/>
      <family val="2"/>
      <charset val="238"/>
    </font>
    <font>
      <sz val="10"/>
      <color indexed="62"/>
      <name val="Arial"/>
      <family val="2"/>
      <charset val="238"/>
    </font>
    <font>
      <b/>
      <sz val="10"/>
      <name val="Arial"/>
      <family val="2"/>
      <charset val="238"/>
    </font>
    <font>
      <sz val="10"/>
      <name val="Arial"/>
      <family val="2"/>
      <charset val="238"/>
    </font>
    <font>
      <b/>
      <sz val="10"/>
      <name val="Arial CE"/>
      <charset val="238"/>
    </font>
    <font>
      <b/>
      <sz val="11"/>
      <name val="Arial CE"/>
      <charset val="238"/>
    </font>
    <font>
      <sz val="11"/>
      <name val="Arial"/>
      <family val="2"/>
      <charset val="238"/>
    </font>
    <font>
      <sz val="11"/>
      <name val="Arial CE"/>
      <charset val="238"/>
    </font>
    <font>
      <sz val="10"/>
      <name val="Arial"/>
      <family val="2"/>
      <charset val="238"/>
    </font>
    <font>
      <b/>
      <sz val="11"/>
      <name val="Arial"/>
      <family val="2"/>
      <charset val="238"/>
    </font>
    <font>
      <b/>
      <sz val="12"/>
      <name val="Arial"/>
      <family val="2"/>
      <charset val="238"/>
    </font>
    <font>
      <b/>
      <sz val="9"/>
      <name val="Arial CE"/>
      <charset val="238"/>
    </font>
    <font>
      <sz val="10"/>
      <color indexed="10"/>
      <name val="Arial"/>
      <family val="2"/>
    </font>
    <font>
      <sz val="12"/>
      <color indexed="10"/>
      <name val="Arial"/>
      <family val="2"/>
    </font>
    <font>
      <sz val="12"/>
      <color indexed="10"/>
      <name val="Arial"/>
      <family val="2"/>
      <charset val="238"/>
    </font>
    <font>
      <b/>
      <i/>
      <sz val="10"/>
      <name val="Arial"/>
      <family val="2"/>
      <charset val="238"/>
    </font>
    <font>
      <b/>
      <sz val="9"/>
      <name val="Arial"/>
      <family val="2"/>
      <charset val="238"/>
    </font>
    <font>
      <sz val="8"/>
      <name val="Arial"/>
      <family val="2"/>
      <charset val="238"/>
    </font>
    <font>
      <sz val="10"/>
      <color rgb="FFFF0000"/>
      <name val="Arial"/>
      <family val="2"/>
    </font>
    <font>
      <b/>
      <sz val="8"/>
      <name val="Arial CE"/>
      <charset val="238"/>
    </font>
    <font>
      <b/>
      <sz val="11"/>
      <color indexed="10"/>
      <name val="Arial"/>
      <family val="2"/>
      <charset val="238"/>
    </font>
    <font>
      <sz val="11"/>
      <color indexed="10"/>
      <name val="Arial"/>
      <family val="2"/>
      <charset val="238"/>
    </font>
    <font>
      <sz val="12"/>
      <name val="Arial"/>
      <family val="2"/>
      <charset val="238"/>
    </font>
    <font>
      <b/>
      <sz val="10"/>
      <color rgb="FFFF0000"/>
      <name val="Arial"/>
      <family val="2"/>
      <charset val="238"/>
    </font>
    <font>
      <sz val="11"/>
      <color rgb="FFFF0000"/>
      <name val="Arial"/>
      <family val="2"/>
      <charset val="238"/>
    </font>
    <font>
      <sz val="10"/>
      <color rgb="FFFF000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 fillId="20" borderId="1" applyNumberFormat="0" applyFont="0" applyAlignment="0" applyProtection="0"/>
    <xf numFmtId="0" fontId="4" fillId="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5" fillId="21" borderId="7" applyNumberFormat="0" applyAlignment="0" applyProtection="0"/>
    <xf numFmtId="0" fontId="6" fillId="21" borderId="2" applyNumberFormat="0" applyAlignment="0" applyProtection="0"/>
    <xf numFmtId="0" fontId="7" fillId="3" borderId="0" applyNumberFormat="0" applyBorder="0" applyAlignment="0" applyProtection="0"/>
    <xf numFmtId="0" fontId="8"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23" borderId="0" applyNumberFormat="0" applyBorder="0" applyAlignment="0" applyProtection="0"/>
    <xf numFmtId="0" fontId="27" fillId="0" borderId="0"/>
    <xf numFmtId="0" fontId="1" fillId="0" borderId="0"/>
    <xf numFmtId="0" fontId="1" fillId="0" borderId="0"/>
    <xf numFmtId="0" fontId="1" fillId="0" borderId="0"/>
    <xf numFmtId="0" fontId="13" fillId="0" borderId="0"/>
    <xf numFmtId="0" fontId="13" fillId="0" borderId="0"/>
    <xf numFmtId="0" fontId="1" fillId="0" borderId="0"/>
    <xf numFmtId="0" fontId="14" fillId="0" borderId="0"/>
    <xf numFmtId="0" fontId="15" fillId="0" borderId="8" applyNumberFormat="0" applyFill="0" applyAlignment="0" applyProtection="0"/>
    <xf numFmtId="0" fontId="16" fillId="22" borderId="3"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7" borderId="2" applyNumberFormat="0" applyAlignment="0" applyProtection="0"/>
  </cellStyleXfs>
  <cellXfs count="270">
    <xf numFmtId="0" fontId="0" fillId="0" borderId="0" xfId="0"/>
    <xf numFmtId="49" fontId="21" fillId="0" borderId="0" xfId="41" applyNumberFormat="1" applyFont="1" applyAlignment="1">
      <alignment horizontal="right"/>
    </xf>
    <xf numFmtId="0" fontId="13" fillId="0" borderId="0" xfId="40" applyFont="1"/>
    <xf numFmtId="49" fontId="22" fillId="0" borderId="0" xfId="0" applyNumberFormat="1" applyFont="1" applyAlignment="1">
      <alignment horizontal="distributed" vertical="top"/>
    </xf>
    <xf numFmtId="164" fontId="13" fillId="0" borderId="0" xfId="0" applyNumberFormat="1" applyFont="1" applyAlignment="1">
      <alignment vertical="top"/>
    </xf>
    <xf numFmtId="164" fontId="22" fillId="0" borderId="0" xfId="0" applyNumberFormat="1" applyFont="1" applyAlignment="1" applyProtection="1">
      <alignment vertical="top" wrapText="1"/>
    </xf>
    <xf numFmtId="0" fontId="22" fillId="0" borderId="0" xfId="0" applyFont="1" applyAlignment="1">
      <alignment horizontal="right" vertical="top" wrapText="1"/>
    </xf>
    <xf numFmtId="164" fontId="22" fillId="0" borderId="0" xfId="0" applyNumberFormat="1" applyFont="1" applyAlignment="1">
      <alignment horizontal="right" vertical="top" wrapText="1"/>
    </xf>
    <xf numFmtId="0" fontId="22" fillId="0" borderId="0" xfId="0" applyFont="1" applyAlignment="1" applyProtection="1">
      <alignment vertical="top" wrapText="1"/>
    </xf>
    <xf numFmtId="49" fontId="22" fillId="0" borderId="0" xfId="0" applyNumberFormat="1" applyFont="1" applyAlignment="1">
      <alignment horizontal="distributed" vertical="top" wrapText="1"/>
    </xf>
    <xf numFmtId="4" fontId="22" fillId="0" borderId="0" xfId="0" applyNumberFormat="1" applyFont="1" applyAlignment="1">
      <alignment horizontal="right" wrapText="1"/>
    </xf>
    <xf numFmtId="164" fontId="22" fillId="0" borderId="0" xfId="0" applyNumberFormat="1" applyFont="1" applyAlignment="1" applyProtection="1">
      <alignment horizontal="right" wrapText="1"/>
      <protection locked="0"/>
    </xf>
    <xf numFmtId="164" fontId="22" fillId="0" borderId="0" xfId="0" applyNumberFormat="1" applyFont="1" applyAlignment="1">
      <alignment horizontal="right" wrapText="1"/>
    </xf>
    <xf numFmtId="4" fontId="22" fillId="0" borderId="0" xfId="43" applyNumberFormat="1" applyFont="1" applyFill="1" applyAlignment="1" applyProtection="1">
      <protection locked="0"/>
    </xf>
    <xf numFmtId="0" fontId="22" fillId="0" borderId="0" xfId="43" applyFont="1" applyFill="1" applyAlignment="1">
      <alignment horizontal="right"/>
    </xf>
    <xf numFmtId="164" fontId="22" fillId="0" borderId="0" xfId="43" applyNumberFormat="1" applyFont="1" applyFill="1" applyAlignment="1">
      <alignment horizontal="right"/>
    </xf>
    <xf numFmtId="49" fontId="22" fillId="0" borderId="0" xfId="43" applyNumberFormat="1" applyFont="1" applyFill="1" applyAlignment="1">
      <alignment horizontal="distributed" vertical="top"/>
    </xf>
    <xf numFmtId="49" fontId="22" fillId="0" borderId="0" xfId="37" applyNumberFormat="1" applyFont="1" applyFill="1" applyAlignment="1">
      <alignment horizontal="distributed" vertical="top"/>
    </xf>
    <xf numFmtId="4" fontId="13" fillId="0" borderId="0" xfId="0" applyNumberFormat="1" applyFont="1" applyBorder="1" applyAlignment="1">
      <alignment horizontal="right" wrapText="1"/>
    </xf>
    <xf numFmtId="164" fontId="13" fillId="0" borderId="0" xfId="0" applyNumberFormat="1" applyFont="1" applyBorder="1" applyAlignment="1" applyProtection="1">
      <alignment horizontal="right" wrapText="1"/>
      <protection locked="0"/>
    </xf>
    <xf numFmtId="164" fontId="13" fillId="0" borderId="0" xfId="0" applyNumberFormat="1" applyFont="1" applyBorder="1" applyAlignment="1">
      <alignment horizontal="right" wrapText="1"/>
    </xf>
    <xf numFmtId="4" fontId="13" fillId="0" borderId="0" xfId="0" applyNumberFormat="1" applyFont="1" applyAlignment="1">
      <alignment horizontal="right" wrapText="1"/>
    </xf>
    <xf numFmtId="164" fontId="13" fillId="0" borderId="0" xfId="0" applyNumberFormat="1" applyFont="1" applyAlignment="1" applyProtection="1">
      <alignment horizontal="right" wrapText="1"/>
      <protection locked="0"/>
    </xf>
    <xf numFmtId="164" fontId="13" fillId="0" borderId="0" xfId="0" applyNumberFormat="1" applyFont="1" applyAlignment="1">
      <alignment horizontal="right" wrapText="1"/>
    </xf>
    <xf numFmtId="4" fontId="22" fillId="0" borderId="0" xfId="0" applyNumberFormat="1" applyFont="1" applyBorder="1" applyAlignment="1">
      <alignment horizontal="right"/>
    </xf>
    <xf numFmtId="4" fontId="21" fillId="0" borderId="0" xfId="0" applyNumberFormat="1" applyFont="1" applyBorder="1" applyAlignment="1">
      <alignment horizontal="right"/>
    </xf>
    <xf numFmtId="4" fontId="22" fillId="0" borderId="0" xfId="0" applyNumberFormat="1" applyFont="1" applyAlignment="1">
      <alignment horizontal="right"/>
    </xf>
    <xf numFmtId="0" fontId="22" fillId="0" borderId="0" xfId="0" applyFont="1" applyBorder="1" applyAlignment="1">
      <alignment horizontal="right"/>
    </xf>
    <xf numFmtId="49" fontId="21" fillId="0" borderId="0" xfId="0" applyNumberFormat="1" applyFont="1" applyAlignment="1">
      <alignment horizontal="distributed" vertical="top"/>
    </xf>
    <xf numFmtId="0" fontId="22" fillId="0" borderId="0" xfId="0" applyFont="1" applyAlignment="1">
      <alignment horizontal="distributed" vertical="top"/>
    </xf>
    <xf numFmtId="49" fontId="13" fillId="0" borderId="0" xfId="40" applyNumberFormat="1" applyFont="1" applyAlignment="1">
      <alignment horizontal="distributed"/>
    </xf>
    <xf numFmtId="49" fontId="21" fillId="0" borderId="0" xfId="0" applyNumberFormat="1" applyFont="1" applyAlignment="1">
      <alignment horizontal="distributed" vertical="top" wrapText="1"/>
    </xf>
    <xf numFmtId="0" fontId="21" fillId="0" borderId="0" xfId="0" applyFont="1" applyAlignment="1">
      <alignment horizontal="right"/>
    </xf>
    <xf numFmtId="49" fontId="28" fillId="0" borderId="0" xfId="0" applyNumberFormat="1" applyFont="1" applyAlignment="1">
      <alignment horizontal="distributed" vertical="top" wrapText="1"/>
    </xf>
    <xf numFmtId="49" fontId="13" fillId="0" borderId="0" xfId="41" applyNumberFormat="1" applyFont="1" applyAlignment="1">
      <alignment horizontal="distributed" vertical="top"/>
    </xf>
    <xf numFmtId="0" fontId="23" fillId="0" borderId="0" xfId="0" applyFont="1" applyAlignment="1">
      <alignment vertical="top"/>
    </xf>
    <xf numFmtId="0" fontId="31" fillId="0" borderId="0" xfId="40" applyFont="1"/>
    <xf numFmtId="0" fontId="32" fillId="0" borderId="0" xfId="40" applyFont="1"/>
    <xf numFmtId="0" fontId="33" fillId="0" borderId="0" xfId="40" applyFont="1"/>
    <xf numFmtId="4" fontId="32" fillId="0" borderId="0" xfId="40" applyNumberFormat="1" applyFont="1"/>
    <xf numFmtId="0" fontId="22" fillId="0" borderId="10" xfId="40" applyFont="1" applyBorder="1" applyAlignment="1">
      <alignment vertical="top"/>
    </xf>
    <xf numFmtId="4" fontId="22" fillId="0" borderId="0" xfId="0" applyNumberFormat="1" applyFont="1" applyBorder="1" applyAlignment="1"/>
    <xf numFmtId="0" fontId="22" fillId="0" borderId="0" xfId="0" applyFont="1" applyAlignment="1"/>
    <xf numFmtId="0" fontId="22" fillId="0" borderId="0" xfId="40" applyFont="1"/>
    <xf numFmtId="4" fontId="22" fillId="0" borderId="0" xfId="0" applyNumberFormat="1" applyFont="1" applyAlignment="1"/>
    <xf numFmtId="164" fontId="22" fillId="0" borderId="0" xfId="0" applyNumberFormat="1" applyFont="1" applyAlignment="1"/>
    <xf numFmtId="0" fontId="21" fillId="0" borderId="0" xfId="0" applyFont="1" applyAlignment="1"/>
    <xf numFmtId="4" fontId="21" fillId="0" borderId="0" xfId="0" applyNumberFormat="1" applyFont="1" applyBorder="1" applyAlignment="1"/>
    <xf numFmtId="0" fontId="22" fillId="0" borderId="0" xfId="0" applyFont="1" applyFill="1" applyBorder="1" applyAlignment="1">
      <alignment horizontal="justify" vertical="top" wrapText="1"/>
    </xf>
    <xf numFmtId="0" fontId="22" fillId="0" borderId="0" xfId="0" applyFont="1" applyAlignment="1">
      <alignment horizontal="right" vertical="top"/>
    </xf>
    <xf numFmtId="0" fontId="22" fillId="0" borderId="0" xfId="40" applyFont="1" applyAlignment="1">
      <alignment vertical="top"/>
    </xf>
    <xf numFmtId="4" fontId="22" fillId="0" borderId="0" xfId="0" applyNumberFormat="1" applyFont="1" applyAlignment="1">
      <alignment horizontal="left" vertical="top"/>
    </xf>
    <xf numFmtId="4" fontId="13" fillId="0" borderId="0" xfId="40" applyNumberFormat="1" applyFont="1" applyAlignment="1"/>
    <xf numFmtId="0" fontId="13" fillId="0" borderId="0" xfId="40" applyFont="1" applyAlignment="1"/>
    <xf numFmtId="0" fontId="21" fillId="0" borderId="0" xfId="0" applyFont="1" applyAlignment="1">
      <alignment horizontal="distributed" vertical="top"/>
    </xf>
    <xf numFmtId="4" fontId="21" fillId="0" borderId="0" xfId="40" applyNumberFormat="1" applyFont="1" applyAlignment="1"/>
    <xf numFmtId="0" fontId="13" fillId="0" borderId="0" xfId="40" applyFont="1" applyAlignment="1">
      <alignment vertical="top"/>
    </xf>
    <xf numFmtId="164" fontId="21" fillId="0" borderId="0" xfId="43" applyNumberFormat="1" applyFont="1" applyBorder="1" applyAlignment="1">
      <alignment horizontal="right"/>
    </xf>
    <xf numFmtId="164" fontId="21" fillId="0" borderId="0" xfId="0" applyNumberFormat="1" applyFont="1" applyBorder="1" applyAlignment="1">
      <alignment horizontal="right" wrapText="1"/>
    </xf>
    <xf numFmtId="164" fontId="21" fillId="0" borderId="0" xfId="0" applyNumberFormat="1" applyFont="1" applyAlignment="1"/>
    <xf numFmtId="0" fontId="13" fillId="0" borderId="10" xfId="40" applyFont="1" applyBorder="1" applyAlignment="1"/>
    <xf numFmtId="4" fontId="13" fillId="0" borderId="10" xfId="40" applyNumberFormat="1" applyFont="1" applyBorder="1" applyAlignment="1"/>
    <xf numFmtId="4" fontId="22" fillId="0" borderId="0" xfId="0" applyNumberFormat="1" applyFont="1" applyAlignment="1">
      <alignment vertical="top"/>
    </xf>
    <xf numFmtId="4" fontId="22" fillId="0" borderId="0" xfId="40" applyNumberFormat="1" applyFont="1" applyBorder="1" applyAlignment="1">
      <alignment vertical="top"/>
    </xf>
    <xf numFmtId="4" fontId="22" fillId="0" borderId="10" xfId="40" applyNumberFormat="1" applyFont="1" applyBorder="1" applyAlignment="1"/>
    <xf numFmtId="49" fontId="21" fillId="0" borderId="10" xfId="40" applyNumberFormat="1" applyFont="1" applyBorder="1" applyAlignment="1">
      <alignment horizontal="distributed" vertical="top"/>
    </xf>
    <xf numFmtId="49" fontId="21" fillId="0" borderId="0" xfId="40" applyNumberFormat="1" applyFont="1" applyAlignment="1">
      <alignment horizontal="distributed" vertical="top"/>
    </xf>
    <xf numFmtId="0" fontId="22" fillId="0" borderId="10" xfId="0" applyFont="1" applyBorder="1" applyAlignment="1">
      <alignment horizontal="right" vertical="top"/>
    </xf>
    <xf numFmtId="0" fontId="22" fillId="0" borderId="0" xfId="0" applyFont="1" applyBorder="1" applyAlignment="1">
      <alignment horizontal="right" vertical="top"/>
    </xf>
    <xf numFmtId="0" fontId="22" fillId="0" borderId="11" xfId="0" applyFont="1" applyBorder="1" applyAlignment="1">
      <alignment horizontal="right" vertical="top"/>
    </xf>
    <xf numFmtId="0" fontId="22" fillId="0" borderId="0" xfId="39" applyFont="1" applyAlignment="1">
      <alignment horizontal="right" vertical="top"/>
    </xf>
    <xf numFmtId="0" fontId="13" fillId="0" borderId="0" xfId="0" applyFont="1" applyAlignment="1">
      <alignment horizontal="right" vertical="top"/>
    </xf>
    <xf numFmtId="164" fontId="13" fillId="0" borderId="0" xfId="0" applyNumberFormat="1" applyFont="1" applyAlignment="1">
      <alignment horizontal="right" vertical="top"/>
    </xf>
    <xf numFmtId="164" fontId="13" fillId="0" borderId="10" xfId="0" applyNumberFormat="1" applyFont="1" applyBorder="1" applyAlignment="1">
      <alignment vertical="top"/>
    </xf>
    <xf numFmtId="164" fontId="13" fillId="0" borderId="10" xfId="0" applyNumberFormat="1" applyFont="1" applyBorder="1" applyAlignment="1">
      <alignment horizontal="right" vertical="top"/>
    </xf>
    <xf numFmtId="0" fontId="13" fillId="0" borderId="10" xfId="40" applyFont="1" applyBorder="1" applyAlignment="1">
      <alignment vertical="top"/>
    </xf>
    <xf numFmtId="0" fontId="0" fillId="0" borderId="0" xfId="0" applyFont="1" applyAlignment="1"/>
    <xf numFmtId="4" fontId="0" fillId="0" borderId="0" xfId="42" applyNumberFormat="1" applyFont="1" applyFill="1" applyBorder="1" applyAlignment="1" applyProtection="1">
      <protection locked="0"/>
    </xf>
    <xf numFmtId="0" fontId="22" fillId="0" borderId="0" xfId="0" applyFont="1" applyAlignment="1">
      <alignment horizontal="right" vertical="center" readingOrder="1"/>
    </xf>
    <xf numFmtId="0" fontId="22" fillId="0" borderId="10" xfId="0" applyFont="1" applyBorder="1" applyAlignment="1">
      <alignment horizontal="right" vertical="center" readingOrder="1"/>
    </xf>
    <xf numFmtId="49" fontId="37" fillId="0" borderId="0" xfId="40" applyNumberFormat="1" applyFont="1" applyAlignment="1">
      <alignment horizontal="distributed"/>
    </xf>
    <xf numFmtId="0" fontId="37" fillId="0" borderId="0" xfId="40" applyFont="1"/>
    <xf numFmtId="49" fontId="22" fillId="0" borderId="10" xfId="43" applyNumberFormat="1" applyFont="1" applyFill="1" applyBorder="1" applyAlignment="1">
      <alignment horizontal="distributed" vertical="top"/>
    </xf>
    <xf numFmtId="0" fontId="22" fillId="0" borderId="10" xfId="43" applyFont="1" applyFill="1" applyBorder="1" applyAlignment="1">
      <alignment horizontal="right"/>
    </xf>
    <xf numFmtId="4" fontId="22" fillId="0" borderId="10" xfId="43" applyNumberFormat="1" applyFont="1" applyFill="1" applyBorder="1" applyAlignment="1" applyProtection="1">
      <protection locked="0"/>
    </xf>
    <xf numFmtId="164" fontId="22" fillId="0" borderId="10" xfId="43" applyNumberFormat="1" applyFont="1" applyFill="1" applyBorder="1" applyAlignment="1">
      <alignment horizontal="right"/>
    </xf>
    <xf numFmtId="3" fontId="13" fillId="0" borderId="0" xfId="40" applyNumberFormat="1" applyFont="1"/>
    <xf numFmtId="49" fontId="22" fillId="0" borderId="0" xfId="43" applyNumberFormat="1" applyFont="1" applyFill="1" applyBorder="1" applyAlignment="1">
      <alignment horizontal="distributed" vertical="top"/>
    </xf>
    <xf numFmtId="0" fontId="22" fillId="0" borderId="0" xfId="43" applyFont="1" applyFill="1" applyBorder="1" applyAlignment="1">
      <alignment horizontal="right"/>
    </xf>
    <xf numFmtId="4" fontId="22" fillId="0" borderId="0" xfId="43" applyNumberFormat="1" applyFont="1" applyFill="1" applyBorder="1" applyAlignment="1" applyProtection="1">
      <protection locked="0"/>
    </xf>
    <xf numFmtId="164" fontId="22" fillId="0" borderId="0" xfId="43" applyNumberFormat="1" applyFont="1" applyFill="1" applyBorder="1" applyAlignment="1">
      <alignment horizontal="right"/>
    </xf>
    <xf numFmtId="0" fontId="0" fillId="0" borderId="0" xfId="0" applyAlignment="1">
      <alignment vertical="top" wrapText="1"/>
    </xf>
    <xf numFmtId="49" fontId="35" fillId="0" borderId="13" xfId="0" applyNumberFormat="1" applyFont="1" applyBorder="1" applyAlignment="1">
      <alignment horizontal="distributed" vertical="top"/>
    </xf>
    <xf numFmtId="0" fontId="30" fillId="0" borderId="13" xfId="0" applyFont="1" applyBorder="1" applyAlignment="1">
      <alignment vertical="top" wrapText="1"/>
    </xf>
    <xf numFmtId="0" fontId="38" fillId="0" borderId="13" xfId="0" applyFont="1" applyBorder="1" applyAlignment="1">
      <alignment vertical="top" wrapText="1"/>
    </xf>
    <xf numFmtId="49" fontId="25" fillId="0" borderId="0" xfId="0" applyNumberFormat="1" applyFont="1" applyAlignment="1">
      <alignment horizontal="distributed" vertical="top"/>
    </xf>
    <xf numFmtId="164" fontId="25" fillId="0" borderId="0" xfId="0" applyNumberFormat="1" applyFont="1" applyAlignment="1">
      <alignment vertical="top"/>
    </xf>
    <xf numFmtId="0" fontId="28" fillId="0" borderId="0" xfId="0" applyFont="1" applyAlignment="1">
      <alignment horizontal="justify" vertical="top" wrapText="1"/>
    </xf>
    <xf numFmtId="0" fontId="25" fillId="0" borderId="0" xfId="0" applyFont="1" applyAlignment="1">
      <alignment horizontal="justify" vertical="top" wrapText="1"/>
    </xf>
    <xf numFmtId="0" fontId="25" fillId="0" borderId="0" xfId="0" applyFont="1" applyAlignment="1">
      <alignment vertical="top"/>
    </xf>
    <xf numFmtId="49" fontId="25" fillId="0" borderId="0" xfId="38" applyNumberFormat="1" applyFont="1" applyAlignment="1">
      <alignment horizontal="distributed" vertical="top" wrapText="1"/>
    </xf>
    <xf numFmtId="0" fontId="25" fillId="0" borderId="0" xfId="38" applyFont="1" applyAlignment="1" applyProtection="1">
      <alignment vertical="top" wrapText="1"/>
    </xf>
    <xf numFmtId="164" fontId="25" fillId="0" borderId="0" xfId="38" applyNumberFormat="1" applyFont="1" applyAlignment="1" applyProtection="1">
      <alignment vertical="top" wrapText="1"/>
    </xf>
    <xf numFmtId="0" fontId="25" fillId="0" borderId="0" xfId="38" applyFont="1" applyAlignment="1">
      <alignment horizontal="right" vertical="top" wrapText="1"/>
    </xf>
    <xf numFmtId="164" fontId="25" fillId="0" borderId="0" xfId="38" applyNumberFormat="1" applyFont="1" applyAlignment="1">
      <alignment horizontal="right" vertical="top" wrapText="1"/>
    </xf>
    <xf numFmtId="0" fontId="25" fillId="0" borderId="0" xfId="40" applyFont="1"/>
    <xf numFmtId="4" fontId="39" fillId="0" borderId="0" xfId="40" applyNumberFormat="1" applyFont="1"/>
    <xf numFmtId="0" fontId="39" fillId="0" borderId="0" xfId="40" applyFont="1"/>
    <xf numFmtId="4" fontId="40" fillId="0" borderId="0" xfId="40" applyNumberFormat="1" applyFont="1"/>
    <xf numFmtId="0" fontId="40" fillId="0" borderId="0" xfId="40" applyFont="1"/>
    <xf numFmtId="0" fontId="25" fillId="0" borderId="0" xfId="0" applyFont="1" applyAlignment="1">
      <alignment horizontal="justify" vertical="top" wrapText="1"/>
    </xf>
    <xf numFmtId="0" fontId="28" fillId="0" borderId="0" xfId="0" applyFont="1" applyAlignment="1">
      <alignment horizontal="justify" vertical="top" wrapText="1"/>
    </xf>
    <xf numFmtId="0" fontId="22" fillId="0" borderId="10" xfId="43" applyFont="1" applyFill="1" applyBorder="1" applyAlignment="1">
      <alignment horizontal="justify" vertical="justify" wrapText="1"/>
    </xf>
    <xf numFmtId="0" fontId="13" fillId="0" borderId="0" xfId="41" applyFont="1" applyAlignment="1">
      <alignment vertical="justify"/>
    </xf>
    <xf numFmtId="0" fontId="28" fillId="0" borderId="0" xfId="38" applyFont="1" applyAlignment="1" applyProtection="1">
      <alignment horizontal="justify" vertical="justify" wrapText="1"/>
    </xf>
    <xf numFmtId="0" fontId="28" fillId="0" borderId="0" xfId="0" applyFont="1" applyAlignment="1">
      <alignment horizontal="justify" vertical="justify" wrapText="1"/>
    </xf>
    <xf numFmtId="0" fontId="35" fillId="0" borderId="13" xfId="0" applyFont="1" applyBorder="1" applyAlignment="1">
      <alignment vertical="justify" wrapText="1"/>
    </xf>
    <xf numFmtId="0" fontId="36" fillId="0" borderId="0" xfId="0" applyFont="1" applyAlignment="1">
      <alignment vertical="justify" wrapText="1"/>
    </xf>
    <xf numFmtId="0" fontId="28" fillId="0" borderId="0" xfId="0" applyFont="1" applyAlignment="1" applyProtection="1">
      <alignment horizontal="justify" vertical="justify" wrapText="1"/>
    </xf>
    <xf numFmtId="0" fontId="22" fillId="0" borderId="0" xfId="0" applyFont="1" applyAlignment="1" applyProtection="1">
      <alignment horizontal="justify" vertical="justify" wrapText="1"/>
    </xf>
    <xf numFmtId="0" fontId="22" fillId="0" borderId="0" xfId="0" applyFont="1" applyAlignment="1">
      <alignment horizontal="justify" vertical="justify" wrapText="1"/>
    </xf>
    <xf numFmtId="0" fontId="21" fillId="0" borderId="0" xfId="0" applyFont="1" applyAlignment="1">
      <alignment horizontal="justify" vertical="justify" wrapText="1"/>
    </xf>
    <xf numFmtId="0" fontId="22" fillId="0" borderId="0" xfId="43" applyFont="1" applyFill="1" applyAlignment="1">
      <alignment horizontal="justify" vertical="justify"/>
    </xf>
    <xf numFmtId="0" fontId="22" fillId="0" borderId="0" xfId="43" applyFont="1" applyFill="1" applyAlignment="1">
      <alignment horizontal="justify" vertical="justify" wrapText="1"/>
    </xf>
    <xf numFmtId="0" fontId="22" fillId="0" borderId="0" xfId="43" applyFont="1" applyFill="1" applyBorder="1" applyAlignment="1">
      <alignment horizontal="justify" vertical="justify" wrapText="1"/>
    </xf>
    <xf numFmtId="0" fontId="21" fillId="0" borderId="0" xfId="0" applyFont="1" applyBorder="1" applyAlignment="1">
      <alignment horizontal="justify" vertical="justify" wrapText="1"/>
    </xf>
    <xf numFmtId="0" fontId="37" fillId="0" borderId="0" xfId="40" applyFont="1" applyAlignment="1">
      <alignment vertical="justify"/>
    </xf>
    <xf numFmtId="0" fontId="13" fillId="0" borderId="0" xfId="40" applyFont="1" applyAlignment="1">
      <alignment vertical="justify"/>
    </xf>
    <xf numFmtId="0" fontId="25" fillId="0" borderId="0" xfId="0" applyFont="1" applyAlignment="1">
      <alignment vertical="top"/>
    </xf>
    <xf numFmtId="0" fontId="22" fillId="0" borderId="0" xfId="0" applyNumberFormat="1" applyFont="1" applyAlignment="1">
      <alignment horizontal="justify" vertical="justify"/>
    </xf>
    <xf numFmtId="0" fontId="22" fillId="0" borderId="0" xfId="43" applyNumberFormat="1" applyFont="1" applyFill="1" applyAlignment="1">
      <alignment horizontal="justify" vertical="justify" wrapText="1"/>
    </xf>
    <xf numFmtId="0" fontId="28" fillId="0" borderId="0" xfId="0" applyFont="1" applyAlignment="1">
      <alignment horizontal="justify" vertical="top" wrapText="1"/>
    </xf>
    <xf numFmtId="0" fontId="25" fillId="0" borderId="0" xfId="0" applyFont="1" applyAlignment="1">
      <alignment horizontal="justify" vertical="top" wrapText="1"/>
    </xf>
    <xf numFmtId="0" fontId="25" fillId="0" borderId="0" xfId="0" applyFont="1" applyAlignment="1">
      <alignment vertical="top"/>
    </xf>
    <xf numFmtId="0" fontId="42" fillId="0" borderId="0" xfId="0" applyFont="1" applyAlignment="1">
      <alignment horizontal="left" vertical="top"/>
    </xf>
    <xf numFmtId="0" fontId="37" fillId="0" borderId="0" xfId="40" applyNumberFormat="1" applyFont="1" applyAlignment="1">
      <alignment vertical="justify"/>
    </xf>
    <xf numFmtId="4" fontId="37" fillId="0" borderId="0" xfId="40" applyNumberFormat="1" applyFont="1"/>
    <xf numFmtId="0" fontId="21" fillId="0" borderId="0" xfId="0" applyFont="1" applyBorder="1" applyAlignment="1">
      <alignment horizontal="left" vertical="justify" shrinkToFit="1"/>
    </xf>
    <xf numFmtId="0" fontId="22" fillId="0" borderId="0" xfId="0" applyFont="1" applyBorder="1" applyAlignment="1">
      <alignment horizontal="justify" vertical="justify" wrapText="1"/>
    </xf>
    <xf numFmtId="0" fontId="22" fillId="0" borderId="0" xfId="36" applyFont="1" applyBorder="1" applyAlignment="1">
      <alignment horizontal="justify" vertical="justify" wrapText="1"/>
    </xf>
    <xf numFmtId="0" fontId="25" fillId="0" borderId="0" xfId="36" applyFont="1" applyBorder="1" applyAlignment="1">
      <alignment horizontal="justify" vertical="justify" wrapText="1"/>
    </xf>
    <xf numFmtId="0" fontId="21" fillId="0" borderId="12" xfId="0" applyFont="1" applyBorder="1" applyAlignment="1">
      <alignment horizontal="left" vertical="justify"/>
    </xf>
    <xf numFmtId="4" fontId="22" fillId="0" borderId="12" xfId="0" applyNumberFormat="1" applyFont="1" applyBorder="1" applyAlignment="1"/>
    <xf numFmtId="164" fontId="22" fillId="0" borderId="12" xfId="0" applyNumberFormat="1" applyFont="1" applyBorder="1" applyAlignment="1"/>
    <xf numFmtId="4" fontId="22" fillId="0" borderId="12" xfId="0" applyNumberFormat="1" applyFont="1" applyBorder="1" applyAlignment="1">
      <alignment horizontal="right"/>
    </xf>
    <xf numFmtId="0" fontId="21" fillId="0" borderId="0" xfId="0" applyFont="1" applyBorder="1" applyAlignment="1">
      <alignment horizontal="left" vertical="justify"/>
    </xf>
    <xf numFmtId="164" fontId="22" fillId="0" borderId="0" xfId="0" applyNumberFormat="1" applyFont="1" applyBorder="1" applyAlignment="1"/>
    <xf numFmtId="164" fontId="21" fillId="0" borderId="0" xfId="0" applyNumberFormat="1" applyFont="1" applyBorder="1" applyAlignment="1"/>
    <xf numFmtId="0" fontId="21" fillId="0" borderId="0" xfId="0" applyFont="1" applyAlignment="1">
      <alignment horizontal="left" vertical="justify"/>
    </xf>
    <xf numFmtId="0" fontId="21" fillId="0" borderId="0" xfId="0" applyFont="1" applyBorder="1" applyAlignment="1">
      <alignment vertical="justify" shrinkToFit="1"/>
    </xf>
    <xf numFmtId="0" fontId="22" fillId="0" borderId="0" xfId="0" applyFont="1" applyFill="1" applyBorder="1" applyAlignment="1">
      <alignment horizontal="justify" vertical="justify" wrapText="1"/>
    </xf>
    <xf numFmtId="0" fontId="0" fillId="0" borderId="0" xfId="0" applyFont="1" applyAlignment="1">
      <alignment horizontal="justify" vertical="justify" wrapText="1"/>
    </xf>
    <xf numFmtId="4" fontId="0" fillId="0" borderId="0" xfId="0" applyNumberFormat="1" applyFont="1" applyAlignment="1"/>
    <xf numFmtId="4" fontId="0" fillId="0" borderId="0" xfId="0" applyNumberFormat="1" applyFont="1" applyAlignment="1">
      <alignment horizontal="right"/>
    </xf>
    <xf numFmtId="0" fontId="0" fillId="0" borderId="0" xfId="0" applyFont="1" applyBorder="1" applyAlignment="1">
      <alignment horizontal="justify" vertical="justify" wrapText="1"/>
    </xf>
    <xf numFmtId="0" fontId="0" fillId="0" borderId="0" xfId="0" applyFont="1" applyBorder="1" applyAlignment="1"/>
    <xf numFmtId="4" fontId="0" fillId="0" borderId="0" xfId="0" applyNumberFormat="1" applyFont="1" applyBorder="1" applyAlignment="1"/>
    <xf numFmtId="4" fontId="0" fillId="0" borderId="0" xfId="0" applyNumberFormat="1" applyFont="1" applyBorder="1" applyAlignment="1">
      <alignment horizontal="right"/>
    </xf>
    <xf numFmtId="0" fontId="0" fillId="0" borderId="10" xfId="0" applyFont="1" applyBorder="1" applyAlignment="1">
      <alignment horizontal="justify" vertical="justify" wrapText="1"/>
    </xf>
    <xf numFmtId="0" fontId="0" fillId="0" borderId="10" xfId="0" applyFont="1" applyBorder="1" applyAlignment="1"/>
    <xf numFmtId="4" fontId="0" fillId="0" borderId="10" xfId="0" applyNumberFormat="1" applyFont="1" applyBorder="1" applyAlignment="1"/>
    <xf numFmtId="4" fontId="0" fillId="0" borderId="10" xfId="0" applyNumberFormat="1" applyFont="1" applyBorder="1" applyAlignment="1">
      <alignment horizontal="right"/>
    </xf>
    <xf numFmtId="0" fontId="23" fillId="0" borderId="0" xfId="0" applyFont="1" applyAlignment="1">
      <alignment vertical="justify"/>
    </xf>
    <xf numFmtId="0" fontId="0" fillId="0" borderId="0" xfId="0" applyFont="1" applyAlignment="1">
      <alignment vertical="top"/>
    </xf>
    <xf numFmtId="4" fontId="0" fillId="0" borderId="0" xfId="0" applyNumberFormat="1" applyFont="1" applyAlignment="1">
      <alignment vertical="top"/>
    </xf>
    <xf numFmtId="4" fontId="0" fillId="0" borderId="0" xfId="0" applyNumberFormat="1" applyFont="1" applyAlignment="1">
      <alignment horizontal="right" vertical="top"/>
    </xf>
    <xf numFmtId="0" fontId="34" fillId="0" borderId="0" xfId="0" applyFont="1" applyAlignment="1">
      <alignment vertical="justify" wrapText="1"/>
    </xf>
    <xf numFmtId="0" fontId="22" fillId="0" borderId="0" xfId="0" applyFont="1" applyAlignment="1">
      <alignment vertical="justify" wrapText="1"/>
    </xf>
    <xf numFmtId="0" fontId="34" fillId="0" borderId="0" xfId="0" applyFont="1" applyAlignment="1">
      <alignment horizontal="justify" vertical="justify" wrapText="1"/>
    </xf>
    <xf numFmtId="0" fontId="22" fillId="0" borderId="10" xfId="0" applyFont="1" applyBorder="1" applyAlignment="1">
      <alignment horizontal="justify" vertical="justify" wrapText="1"/>
    </xf>
    <xf numFmtId="0" fontId="21" fillId="0" borderId="0" xfId="40" applyFont="1" applyBorder="1" applyAlignment="1">
      <alignment vertical="justify" wrapText="1"/>
    </xf>
    <xf numFmtId="0" fontId="0" fillId="0" borderId="0" xfId="0" applyFont="1" applyAlignment="1">
      <alignment vertical="justify"/>
    </xf>
    <xf numFmtId="0" fontId="13" fillId="0" borderId="0" xfId="40" applyNumberFormat="1" applyFont="1" applyBorder="1" applyAlignment="1">
      <alignment horizontal="justify" vertical="justify" wrapText="1"/>
    </xf>
    <xf numFmtId="0" fontId="13" fillId="0" borderId="0" xfId="40" applyFont="1" applyAlignment="1">
      <alignment horizontal="center"/>
    </xf>
    <xf numFmtId="0" fontId="13" fillId="0" borderId="10" xfId="40" applyNumberFormat="1" applyFont="1" applyBorder="1" applyAlignment="1">
      <alignment horizontal="justify" vertical="justify" wrapText="1"/>
    </xf>
    <xf numFmtId="0" fontId="13" fillId="0" borderId="10" xfId="40" applyFont="1" applyBorder="1" applyAlignment="1">
      <alignment horizontal="right"/>
    </xf>
    <xf numFmtId="4" fontId="13" fillId="0" borderId="10" xfId="40" applyNumberFormat="1" applyFont="1" applyBorder="1" applyAlignment="1">
      <alignment horizontal="right"/>
    </xf>
    <xf numFmtId="0" fontId="25" fillId="0" borderId="0" xfId="0" applyFont="1" applyBorder="1" applyAlignment="1">
      <alignment horizontal="right" vertical="top"/>
    </xf>
    <xf numFmtId="4" fontId="25" fillId="0" borderId="0" xfId="40" applyNumberFormat="1" applyFont="1" applyBorder="1" applyAlignment="1">
      <alignment vertical="top"/>
    </xf>
    <xf numFmtId="0" fontId="0" fillId="0" borderId="0" xfId="39" applyFont="1" applyAlignment="1">
      <alignment horizontal="justify" vertical="justify"/>
    </xf>
    <xf numFmtId="164" fontId="0" fillId="0" borderId="0" xfId="39" applyNumberFormat="1" applyFont="1" applyAlignment="1" applyProtection="1">
      <alignment horizontal="left" vertical="top"/>
      <protection locked="0"/>
    </xf>
    <xf numFmtId="0" fontId="13" fillId="0" borderId="0" xfId="0" applyFont="1" applyAlignment="1">
      <alignment horizontal="justify" vertical="justify"/>
    </xf>
    <xf numFmtId="164" fontId="0" fillId="0" borderId="0" xfId="39" applyNumberFormat="1" applyFont="1" applyAlignment="1">
      <alignment horizontal="right" vertical="top"/>
    </xf>
    <xf numFmtId="0" fontId="13" fillId="0" borderId="0" xfId="0" applyFont="1" applyAlignment="1">
      <alignment horizontal="justify" vertical="justify" wrapText="1"/>
    </xf>
    <xf numFmtId="16" fontId="22" fillId="0" borderId="0" xfId="0" applyNumberFormat="1" applyFont="1" applyAlignment="1">
      <alignment horizontal="distributed" vertical="top"/>
    </xf>
    <xf numFmtId="0" fontId="22" fillId="0" borderId="0" xfId="0" applyFont="1" applyBorder="1" applyAlignment="1">
      <alignment horizontal="distributed" vertical="top"/>
    </xf>
    <xf numFmtId="0" fontId="22" fillId="0" borderId="10" xfId="0" applyFont="1" applyBorder="1" applyAlignment="1">
      <alignment horizontal="distributed" vertical="top"/>
    </xf>
    <xf numFmtId="49" fontId="22" fillId="0" borderId="0" xfId="40" applyNumberFormat="1" applyFont="1" applyAlignment="1">
      <alignment horizontal="distributed" vertical="top"/>
    </xf>
    <xf numFmtId="49" fontId="22" fillId="0" borderId="10" xfId="40" applyNumberFormat="1" applyFont="1" applyBorder="1" applyAlignment="1">
      <alignment horizontal="distributed" vertical="top"/>
    </xf>
    <xf numFmtId="49" fontId="21" fillId="0" borderId="12" xfId="0" applyNumberFormat="1" applyFont="1" applyBorder="1" applyAlignment="1">
      <alignment horizontal="distributed" vertical="top" wrapText="1"/>
    </xf>
    <xf numFmtId="49" fontId="21" fillId="0" borderId="0" xfId="0" applyNumberFormat="1" applyFont="1" applyBorder="1" applyAlignment="1">
      <alignment horizontal="distributed" vertical="top" wrapText="1"/>
    </xf>
    <xf numFmtId="0" fontId="25" fillId="0" borderId="0" xfId="0" applyFont="1" applyAlignment="1">
      <alignment horizontal="justify" vertical="top" wrapText="1"/>
    </xf>
    <xf numFmtId="0" fontId="25"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21" fillId="0" borderId="0" xfId="0" applyFont="1" applyFill="1" applyBorder="1" applyAlignment="1">
      <alignment horizontal="justify" vertical="top" wrapText="1"/>
    </xf>
    <xf numFmtId="0" fontId="22" fillId="0" borderId="10" xfId="0" applyFont="1" applyFill="1" applyBorder="1" applyAlignment="1">
      <alignment horizontal="justify" vertical="top" wrapText="1"/>
    </xf>
    <xf numFmtId="4" fontId="22" fillId="0" borderId="0" xfId="40" applyNumberFormat="1" applyFont="1" applyAlignment="1"/>
    <xf numFmtId="49" fontId="43" fillId="0" borderId="0" xfId="40" applyNumberFormat="1" applyFont="1" applyBorder="1" applyAlignment="1">
      <alignment horizontal="distributed"/>
    </xf>
    <xf numFmtId="0" fontId="25" fillId="0" borderId="0" xfId="40" applyFont="1" applyBorder="1" applyAlignment="1">
      <alignment vertical="justify"/>
    </xf>
    <xf numFmtId="0" fontId="25" fillId="0" borderId="0" xfId="40" applyFont="1" applyBorder="1" applyAlignment="1">
      <alignment vertical="top"/>
    </xf>
    <xf numFmtId="0" fontId="21" fillId="0" borderId="0" xfId="0" applyFont="1" applyAlignment="1">
      <alignment vertical="justify"/>
    </xf>
    <xf numFmtId="0" fontId="21" fillId="0" borderId="0" xfId="40" applyFont="1" applyAlignment="1">
      <alignment vertical="top"/>
    </xf>
    <xf numFmtId="0" fontId="22" fillId="0" borderId="0" xfId="0" applyFont="1" applyBorder="1" applyAlignment="1">
      <alignment horizontal="left" vertical="justify" shrinkToFit="1"/>
    </xf>
    <xf numFmtId="0" fontId="22" fillId="0" borderId="0" xfId="0" applyFont="1" applyBorder="1" applyAlignment="1">
      <alignment vertical="justify" shrinkToFit="1"/>
    </xf>
    <xf numFmtId="0" fontId="22" fillId="0" borderId="0" xfId="0" applyFont="1" applyAlignment="1">
      <alignment vertical="justify"/>
    </xf>
    <xf numFmtId="0" fontId="21" fillId="0" borderId="0" xfId="40" applyFont="1" applyBorder="1" applyAlignment="1">
      <alignment vertical="top"/>
    </xf>
    <xf numFmtId="49" fontId="22" fillId="0" borderId="0" xfId="40" applyNumberFormat="1" applyFont="1" applyBorder="1" applyAlignment="1">
      <alignment horizontal="distributed" vertical="top"/>
    </xf>
    <xf numFmtId="0" fontId="22" fillId="0" borderId="0" xfId="0" applyFont="1" applyBorder="1" applyAlignment="1">
      <alignment vertical="justify"/>
    </xf>
    <xf numFmtId="0" fontId="21" fillId="0" borderId="0" xfId="40" applyFont="1" applyBorder="1" applyAlignment="1"/>
    <xf numFmtId="0" fontId="22" fillId="0" borderId="0" xfId="0" applyFont="1" applyBorder="1" applyAlignment="1">
      <alignment horizontal="right" vertical="center" readingOrder="1"/>
    </xf>
    <xf numFmtId="4" fontId="21" fillId="0" borderId="0" xfId="40" applyNumberFormat="1" applyFont="1" applyBorder="1" applyAlignment="1"/>
    <xf numFmtId="4" fontId="22" fillId="0" borderId="0" xfId="40" applyNumberFormat="1" applyFont="1" applyBorder="1" applyAlignment="1"/>
    <xf numFmtId="0" fontId="22" fillId="0" borderId="10" xfId="0" applyFont="1" applyBorder="1" applyAlignment="1">
      <alignment vertical="justify"/>
    </xf>
    <xf numFmtId="0" fontId="21" fillId="0" borderId="10" xfId="40" applyFont="1" applyBorder="1" applyAlignment="1"/>
    <xf numFmtId="4" fontId="21" fillId="0" borderId="10" xfId="40" applyNumberFormat="1" applyFont="1" applyBorder="1" applyAlignment="1"/>
    <xf numFmtId="0" fontId="21" fillId="0" borderId="10" xfId="40" applyFont="1" applyBorder="1" applyAlignment="1">
      <alignment vertical="justify"/>
    </xf>
    <xf numFmtId="4" fontId="22" fillId="0" borderId="10" xfId="40" applyNumberFormat="1" applyFont="1" applyBorder="1" applyAlignment="1">
      <alignment vertical="top"/>
    </xf>
    <xf numFmtId="0" fontId="22" fillId="0" borderId="0" xfId="40" applyFont="1" applyAlignment="1">
      <alignment vertical="justify"/>
    </xf>
    <xf numFmtId="49" fontId="44" fillId="0" borderId="11" xfId="40" applyNumberFormat="1" applyFont="1" applyBorder="1" applyAlignment="1">
      <alignment horizontal="distributed"/>
    </xf>
    <xf numFmtId="0" fontId="22" fillId="0" borderId="11" xfId="40" applyFont="1" applyBorder="1" applyAlignment="1">
      <alignment vertical="justify"/>
    </xf>
    <xf numFmtId="0" fontId="22" fillId="0" borderId="11" xfId="40" applyFont="1" applyBorder="1" applyAlignment="1">
      <alignment vertical="top"/>
    </xf>
    <xf numFmtId="4" fontId="22" fillId="0" borderId="11" xfId="40" applyNumberFormat="1" applyFont="1" applyBorder="1" applyAlignment="1">
      <alignment vertical="top"/>
    </xf>
    <xf numFmtId="0" fontId="25" fillId="0" borderId="0" xfId="0" applyFont="1" applyAlignment="1">
      <alignment horizontal="justify" vertical="top" wrapText="1"/>
    </xf>
    <xf numFmtId="0" fontId="0" fillId="0" borderId="0" xfId="0" applyAlignment="1">
      <alignment vertical="top"/>
    </xf>
    <xf numFmtId="0" fontId="22" fillId="0" borderId="0" xfId="0" applyFont="1" applyAlignment="1">
      <alignment horizontal="justify" vertical="top" wrapText="1"/>
    </xf>
    <xf numFmtId="0" fontId="0" fillId="0" borderId="0" xfId="0" applyFont="1" applyAlignment="1">
      <alignment vertical="top"/>
    </xf>
    <xf numFmtId="0" fontId="28" fillId="0" borderId="0" xfId="0" applyFont="1" applyAlignment="1">
      <alignment horizontal="justify" vertical="top" wrapText="1"/>
    </xf>
    <xf numFmtId="0" fontId="25" fillId="0" borderId="0" xfId="0" applyFont="1" applyAlignment="1">
      <alignment vertical="top"/>
    </xf>
    <xf numFmtId="0" fontId="26" fillId="0" borderId="0" xfId="0" applyFont="1" applyAlignment="1">
      <alignment horizontal="justify" vertical="top" wrapText="1"/>
    </xf>
    <xf numFmtId="0" fontId="13" fillId="0" borderId="0" xfId="40" applyNumberFormat="1" applyFont="1" applyAlignment="1">
      <alignment horizontal="justify" vertical="top" wrapText="1"/>
    </xf>
    <xf numFmtId="0" fontId="25" fillId="0" borderId="0" xfId="0" applyFont="1" applyAlignment="1">
      <alignment vertical="top" wrapText="1"/>
    </xf>
    <xf numFmtId="0" fontId="26" fillId="0" borderId="0" xfId="0" applyFont="1" applyAlignment="1">
      <alignment vertical="top" wrapText="1"/>
    </xf>
    <xf numFmtId="164" fontId="25" fillId="0" borderId="0" xfId="38" applyNumberFormat="1" applyFont="1" applyAlignment="1" applyProtection="1">
      <alignment horizontal="justify" vertical="justify" wrapText="1"/>
    </xf>
    <xf numFmtId="0" fontId="0" fillId="0" borderId="0" xfId="0" applyAlignment="1">
      <alignment wrapText="1"/>
    </xf>
    <xf numFmtId="0" fontId="21" fillId="0" borderId="0" xfId="0" applyFont="1" applyAlignment="1" applyProtection="1">
      <alignment horizontal="justify" vertical="top" wrapText="1"/>
    </xf>
    <xf numFmtId="0" fontId="23" fillId="0" borderId="0" xfId="0" applyFont="1" applyAlignment="1">
      <alignment horizontal="justify" vertical="top" wrapText="1"/>
    </xf>
    <xf numFmtId="0" fontId="29" fillId="0" borderId="0" xfId="0" applyFont="1" applyAlignment="1">
      <alignment horizontal="justify" vertical="top" wrapText="1"/>
    </xf>
    <xf numFmtId="0" fontId="29" fillId="0" borderId="0" xfId="0" applyFont="1" applyAlignment="1">
      <alignment horizontal="justify" vertical="top"/>
    </xf>
    <xf numFmtId="0" fontId="41" fillId="0" borderId="0" xfId="0" applyFont="1" applyAlignment="1">
      <alignment vertical="top"/>
    </xf>
    <xf numFmtId="164" fontId="25" fillId="0" borderId="0" xfId="38" applyNumberFormat="1" applyFont="1" applyAlignment="1" applyProtection="1">
      <alignment horizontal="justify" vertical="top" wrapText="1"/>
    </xf>
    <xf numFmtId="0" fontId="25" fillId="0" borderId="0" xfId="0" applyFont="1" applyAlignment="1">
      <alignment horizontal="justify" vertical="top"/>
    </xf>
    <xf numFmtId="164" fontId="25" fillId="0" borderId="0" xfId="0" applyNumberFormat="1" applyFont="1" applyAlignment="1">
      <alignment horizontal="justify" vertical="top" wrapText="1"/>
    </xf>
    <xf numFmtId="0" fontId="28" fillId="0" borderId="0" xfId="0" applyFont="1" applyAlignment="1" applyProtection="1">
      <alignment horizontal="center" vertical="top" wrapText="1"/>
    </xf>
    <xf numFmtId="0" fontId="24" fillId="0" borderId="0" xfId="0" applyFont="1" applyAlignment="1">
      <alignment horizontal="center" vertical="top" wrapText="1"/>
    </xf>
    <xf numFmtId="0" fontId="25" fillId="0" borderId="0" xfId="38" applyNumberFormat="1" applyFont="1" applyAlignment="1" applyProtection="1">
      <alignment horizontal="justify" vertical="top"/>
    </xf>
    <xf numFmtId="0" fontId="0" fillId="0" borderId="0" xfId="0" applyAlignment="1">
      <alignment horizontal="justify" vertical="top"/>
    </xf>
    <xf numFmtId="0" fontId="0" fillId="0" borderId="0" xfId="0" applyAlignment="1">
      <alignment vertical="top" wrapText="1"/>
    </xf>
    <xf numFmtId="0" fontId="22" fillId="0" borderId="0" xfId="0" applyFont="1" applyAlignment="1">
      <alignment vertical="top"/>
    </xf>
    <xf numFmtId="0" fontId="25" fillId="0" borderId="0" xfId="0" applyFont="1" applyAlignment="1">
      <alignment horizontal="justify" vertical="justify" wrapText="1"/>
    </xf>
    <xf numFmtId="0" fontId="0" fillId="0" borderId="0" xfId="0" applyAlignment="1"/>
    <xf numFmtId="0" fontId="22" fillId="0" borderId="0" xfId="0" applyFont="1"/>
    <xf numFmtId="0" fontId="28" fillId="0" borderId="0" xfId="0" applyFont="1" applyAlignment="1">
      <alignment vertical="top" wrapText="1"/>
    </xf>
    <xf numFmtId="164" fontId="22" fillId="24" borderId="0" xfId="0" applyNumberFormat="1" applyFont="1" applyFill="1" applyAlignment="1">
      <alignment horizontal="right" wrapText="1"/>
    </xf>
    <xf numFmtId="164" fontId="22" fillId="24" borderId="0" xfId="43" applyNumberFormat="1" applyFont="1" applyFill="1" applyAlignment="1">
      <alignment horizontal="right"/>
    </xf>
    <xf numFmtId="164" fontId="22" fillId="24" borderId="10" xfId="43" applyNumberFormat="1" applyFont="1" applyFill="1" applyBorder="1" applyAlignment="1">
      <alignment horizontal="right"/>
    </xf>
    <xf numFmtId="164" fontId="21" fillId="25" borderId="0" xfId="43" applyNumberFormat="1" applyFont="1" applyFill="1" applyBorder="1" applyAlignment="1">
      <alignment horizontal="right"/>
    </xf>
    <xf numFmtId="164" fontId="21" fillId="25" borderId="0" xfId="0" applyNumberFormat="1" applyFont="1" applyFill="1" applyBorder="1" applyAlignment="1">
      <alignment horizontal="right" wrapText="1"/>
    </xf>
    <xf numFmtId="4" fontId="22" fillId="24" borderId="0" xfId="0" applyNumberFormat="1" applyFont="1" applyFill="1" applyBorder="1" applyAlignment="1"/>
    <xf numFmtId="164" fontId="21" fillId="25" borderId="12" xfId="0" applyNumberFormat="1" applyFont="1" applyFill="1" applyBorder="1" applyAlignment="1"/>
    <xf numFmtId="4" fontId="0" fillId="24" borderId="0" xfId="0" applyNumberFormat="1" applyFont="1" applyFill="1" applyAlignment="1"/>
    <xf numFmtId="4" fontId="0" fillId="24" borderId="0" xfId="0" applyNumberFormat="1" applyFont="1" applyFill="1" applyBorder="1" applyAlignment="1"/>
    <xf numFmtId="4" fontId="0" fillId="24" borderId="10" xfId="0" applyNumberFormat="1" applyFont="1" applyFill="1" applyBorder="1" applyAlignment="1"/>
    <xf numFmtId="164" fontId="21" fillId="25" borderId="0" xfId="0" applyNumberFormat="1" applyFont="1" applyFill="1" applyAlignment="1"/>
    <xf numFmtId="4" fontId="13" fillId="24" borderId="0" xfId="40" applyNumberFormat="1" applyFont="1" applyFill="1" applyAlignment="1"/>
    <xf numFmtId="4" fontId="13" fillId="24" borderId="10" xfId="40" applyNumberFormat="1" applyFont="1" applyFill="1" applyBorder="1" applyAlignment="1"/>
    <xf numFmtId="4" fontId="21" fillId="25" borderId="0" xfId="40" applyNumberFormat="1" applyFont="1" applyFill="1" applyAlignment="1"/>
    <xf numFmtId="4" fontId="13" fillId="24" borderId="0" xfId="40" applyNumberFormat="1" applyFont="1" applyFill="1" applyAlignment="1">
      <alignment horizontal="center"/>
    </xf>
    <xf numFmtId="4" fontId="13" fillId="24" borderId="10" xfId="40" applyNumberFormat="1" applyFont="1" applyFill="1" applyBorder="1" applyAlignment="1">
      <alignment horizontal="right"/>
    </xf>
    <xf numFmtId="4" fontId="22" fillId="25" borderId="0" xfId="40" applyNumberFormat="1" applyFont="1" applyFill="1" applyAlignment="1"/>
  </cellXfs>
  <cellStyles count="50">
    <cellStyle name="20% - Isticanje1" xfId="1"/>
    <cellStyle name="20% - Isticanje2" xfId="2"/>
    <cellStyle name="20% - Isticanje3" xfId="3"/>
    <cellStyle name="20% - Isticanje4" xfId="4"/>
    <cellStyle name="20% - Isticanje5" xfId="5"/>
    <cellStyle name="20% - Isticanje6" xfId="6"/>
    <cellStyle name="40% - Isticanje2" xfId="7"/>
    <cellStyle name="40% - Isticanje3" xfId="8"/>
    <cellStyle name="40% - Isticanje4" xfId="9"/>
    <cellStyle name="40% - Isticanje5" xfId="10"/>
    <cellStyle name="40% - Isticanje6" xfId="11"/>
    <cellStyle name="40% - Naglasak1" xfId="12"/>
    <cellStyle name="60% - Isticanje1" xfId="13"/>
    <cellStyle name="60% - Isticanje2" xfId="14"/>
    <cellStyle name="60% - Isticanje3" xfId="15"/>
    <cellStyle name="60% - Isticanje4" xfId="16"/>
    <cellStyle name="60% - Isticanje5" xfId="17"/>
    <cellStyle name="60% - Isticanje6" xfId="18"/>
    <cellStyle name="Bilješka" xfId="19"/>
    <cellStyle name="Dobro" xfId="20"/>
    <cellStyle name="Isticanje1" xfId="21"/>
    <cellStyle name="Isticanje2" xfId="22"/>
    <cellStyle name="Isticanje3" xfId="23"/>
    <cellStyle name="Isticanje4" xfId="24"/>
    <cellStyle name="Isticanje5" xfId="25"/>
    <cellStyle name="Isticanje6" xfId="26"/>
    <cellStyle name="Izlaz" xfId="27"/>
    <cellStyle name="Izračun" xfId="28"/>
    <cellStyle name="Loše" xfId="29"/>
    <cellStyle name="Naslov" xfId="30"/>
    <cellStyle name="Naslov 1" xfId="31"/>
    <cellStyle name="Naslov 2" xfId="32"/>
    <cellStyle name="Naslov 3" xfId="33"/>
    <cellStyle name="Naslov 4" xfId="34"/>
    <cellStyle name="Neutralno" xfId="35"/>
    <cellStyle name="Normal" xfId="0" builtinId="0"/>
    <cellStyle name="Normal_GRADIN kamenarski" xfId="36"/>
    <cellStyle name="Normal_obrtnički2002_ugovorni pom dobro 09" xfId="37"/>
    <cellStyle name="Normal_PLAZE2001" xfId="38"/>
    <cellStyle name="Normal_PLAZE2001 2_ugovorni pom dobro 09" xfId="39"/>
    <cellStyle name="Normal_pomorsko dobro 1_ugovorni pom dobro 09" xfId="40"/>
    <cellStyle name="Normal_pomorsko Parkhotel_ugovorni pom dobro 09" xfId="41"/>
    <cellStyle name="Normal_vodoinstalaterski" xfId="42"/>
    <cellStyle name="Normal_ZELENE2002" xfId="43"/>
    <cellStyle name="Povezana ćelija" xfId="44"/>
    <cellStyle name="Provjera ćelije" xfId="45"/>
    <cellStyle name="Tekst objašnjenja" xfId="46"/>
    <cellStyle name="Tekst upozorenja" xfId="47"/>
    <cellStyle name="Ukupni zbroj" xfId="48"/>
    <cellStyle name="Unos"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2"/>
  <sheetViews>
    <sheetView showGridLines="0" tabSelected="1" view="pageLayout" zoomScale="135" zoomScaleNormal="100" zoomScaleSheetLayoutView="100" zoomScalePageLayoutView="135" workbookViewId="0">
      <selection activeCell="B2" sqref="B2"/>
    </sheetView>
  </sheetViews>
  <sheetFormatPr defaultRowHeight="12.75" x14ac:dyDescent="0.2"/>
  <cols>
    <col min="1" max="1" width="4.140625" style="30" customWidth="1"/>
    <col min="2" max="2" width="44.28515625" style="127" customWidth="1"/>
    <col min="3" max="3" width="5.42578125" style="2" customWidth="1"/>
    <col min="4" max="4" width="8.42578125" style="2" customWidth="1"/>
    <col min="5" max="5" width="3.5703125" style="2" customWidth="1"/>
    <col min="6" max="6" width="10.140625" style="2" customWidth="1"/>
    <col min="7" max="7" width="12" style="2" customWidth="1"/>
    <col min="8" max="8" width="10.140625" style="2" bestFit="1" customWidth="1"/>
    <col min="9" max="9" width="10.7109375" style="2" bestFit="1" customWidth="1"/>
    <col min="10" max="16384" width="9.140625" style="2"/>
  </cols>
  <sheetData>
    <row r="1" spans="1:7" x14ac:dyDescent="0.2">
      <c r="A1" s="34"/>
      <c r="B1" s="113"/>
      <c r="C1" s="1"/>
      <c r="D1" s="1"/>
      <c r="F1" s="2" t="s">
        <v>134</v>
      </c>
      <c r="G1" s="86"/>
    </row>
    <row r="2" spans="1:7" ht="37.5" customHeight="1" x14ac:dyDescent="0.2">
      <c r="A2" s="34"/>
      <c r="B2" s="113"/>
      <c r="C2" s="1"/>
      <c r="D2" s="1"/>
      <c r="G2" s="86"/>
    </row>
    <row r="3" spans="1:7" ht="14.25" customHeight="1" x14ac:dyDescent="0.2">
      <c r="A3" s="34"/>
      <c r="B3" s="243" t="s">
        <v>62</v>
      </c>
      <c r="C3" s="243"/>
      <c r="D3" s="243"/>
      <c r="E3" s="243"/>
      <c r="F3" s="244"/>
      <c r="G3" s="244"/>
    </row>
    <row r="4" spans="1:7" ht="18" customHeight="1" x14ac:dyDescent="0.2">
      <c r="A4" s="34"/>
      <c r="B4" s="235" t="s">
        <v>165</v>
      </c>
      <c r="C4" s="235"/>
      <c r="D4" s="235"/>
      <c r="E4" s="235"/>
      <c r="F4" s="236"/>
      <c r="G4" s="236"/>
    </row>
    <row r="5" spans="1:7" ht="54.75" customHeight="1" x14ac:dyDescent="0.2">
      <c r="A5" s="34"/>
      <c r="B5" s="235" t="s">
        <v>177</v>
      </c>
      <c r="C5" s="235"/>
      <c r="D5" s="235"/>
      <c r="E5" s="235"/>
      <c r="F5" s="236"/>
      <c r="G5" s="236"/>
    </row>
    <row r="6" spans="1:7" s="105" customFormat="1" ht="15" x14ac:dyDescent="0.2">
      <c r="A6" s="100"/>
      <c r="B6" s="114" t="s">
        <v>6</v>
      </c>
      <c r="C6" s="101"/>
      <c r="D6" s="102"/>
      <c r="E6" s="103"/>
      <c r="F6" s="104"/>
      <c r="G6" s="104"/>
    </row>
    <row r="7" spans="1:7" s="105" customFormat="1" ht="12" customHeight="1" x14ac:dyDescent="0.2">
      <c r="A7" s="100"/>
      <c r="B7" s="114"/>
      <c r="C7" s="101"/>
      <c r="D7" s="102"/>
      <c r="E7" s="103"/>
      <c r="F7" s="104"/>
      <c r="G7" s="104"/>
    </row>
    <row r="8" spans="1:7" s="105" customFormat="1" ht="58.5" customHeight="1" x14ac:dyDescent="0.2">
      <c r="A8" s="100" t="s">
        <v>7</v>
      </c>
      <c r="B8" s="245" t="s">
        <v>250</v>
      </c>
      <c r="C8" s="246"/>
      <c r="D8" s="246"/>
      <c r="E8" s="246"/>
      <c r="F8" s="246"/>
      <c r="G8" s="246"/>
    </row>
    <row r="9" spans="1:7" s="105" customFormat="1" ht="14.25" x14ac:dyDescent="0.2">
      <c r="A9" s="100" t="s">
        <v>8</v>
      </c>
      <c r="B9" s="240" t="s">
        <v>9</v>
      </c>
      <c r="C9" s="240"/>
      <c r="D9" s="240"/>
      <c r="E9" s="240"/>
      <c r="F9" s="104"/>
      <c r="G9" s="104"/>
    </row>
    <row r="10" spans="1:7" s="105" customFormat="1" ht="18" customHeight="1" x14ac:dyDescent="0.2">
      <c r="A10" s="100" t="s">
        <v>10</v>
      </c>
      <c r="B10" s="240" t="s">
        <v>11</v>
      </c>
      <c r="C10" s="240"/>
      <c r="D10" s="240"/>
      <c r="E10" s="240"/>
      <c r="F10" s="247"/>
      <c r="G10" s="247"/>
    </row>
    <row r="11" spans="1:7" s="105" customFormat="1" ht="29.25" customHeight="1" x14ac:dyDescent="0.2">
      <c r="A11" s="100" t="s">
        <v>12</v>
      </c>
      <c r="B11" s="240" t="s">
        <v>17</v>
      </c>
      <c r="C11" s="240"/>
      <c r="D11" s="240"/>
      <c r="E11" s="240"/>
      <c r="F11" s="231"/>
      <c r="G11" s="231"/>
    </row>
    <row r="12" spans="1:7" s="105" customFormat="1" ht="117" customHeight="1" x14ac:dyDescent="0.2">
      <c r="A12" s="95" t="s">
        <v>18</v>
      </c>
      <c r="B12" s="240" t="s">
        <v>155</v>
      </c>
      <c r="C12" s="240"/>
      <c r="D12" s="240"/>
      <c r="E12" s="240"/>
      <c r="F12" s="231"/>
      <c r="G12" s="231"/>
    </row>
    <row r="13" spans="1:7" s="105" customFormat="1" ht="107.25" customHeight="1" x14ac:dyDescent="0.2">
      <c r="A13" s="95" t="s">
        <v>19</v>
      </c>
      <c r="B13" s="233" t="s">
        <v>169</v>
      </c>
      <c r="C13" s="234"/>
      <c r="D13" s="234"/>
      <c r="E13" s="234"/>
      <c r="F13" s="234"/>
      <c r="G13" s="234"/>
    </row>
    <row r="14" spans="1:7" s="105" customFormat="1" ht="30" customHeight="1" x14ac:dyDescent="0.2">
      <c r="A14" s="95" t="s">
        <v>20</v>
      </c>
      <c r="B14" s="223" t="s">
        <v>173</v>
      </c>
      <c r="C14" s="223"/>
      <c r="D14" s="223"/>
      <c r="E14" s="223"/>
      <c r="F14" s="228"/>
      <c r="G14" s="228"/>
    </row>
    <row r="15" spans="1:7" s="105" customFormat="1" ht="14.25" x14ac:dyDescent="0.2">
      <c r="A15" s="95" t="s">
        <v>22</v>
      </c>
      <c r="B15" s="242" t="s">
        <v>21</v>
      </c>
      <c r="C15" s="242"/>
      <c r="D15" s="242"/>
      <c r="E15" s="224"/>
      <c r="F15" s="224"/>
      <c r="G15" s="224"/>
    </row>
    <row r="16" spans="1:7" s="105" customFormat="1" ht="30" customHeight="1" x14ac:dyDescent="0.2">
      <c r="A16" s="95" t="s">
        <v>23</v>
      </c>
      <c r="B16" s="223" t="s">
        <v>145</v>
      </c>
      <c r="C16" s="241"/>
      <c r="D16" s="241"/>
      <c r="E16" s="241"/>
      <c r="F16" s="228"/>
      <c r="G16" s="228"/>
    </row>
    <row r="17" spans="1:7" s="105" customFormat="1" ht="31.5" customHeight="1" x14ac:dyDescent="0.2">
      <c r="A17" s="95" t="s">
        <v>65</v>
      </c>
      <c r="B17" s="223" t="s">
        <v>24</v>
      </c>
      <c r="C17" s="241"/>
      <c r="D17" s="241"/>
      <c r="E17" s="241"/>
      <c r="F17" s="228"/>
      <c r="G17" s="228"/>
    </row>
    <row r="18" spans="1:7" s="105" customFormat="1" ht="15" customHeight="1" x14ac:dyDescent="0.2">
      <c r="A18" s="95" t="s">
        <v>73</v>
      </c>
      <c r="B18" s="223" t="s">
        <v>251</v>
      </c>
      <c r="C18" s="223"/>
      <c r="D18" s="223"/>
      <c r="E18" s="223"/>
      <c r="F18" s="228"/>
      <c r="G18" s="228"/>
    </row>
    <row r="19" spans="1:7" s="105" customFormat="1" ht="91.5" customHeight="1" x14ac:dyDescent="0.2">
      <c r="A19" s="95" t="s">
        <v>170</v>
      </c>
      <c r="B19" s="223" t="s">
        <v>178</v>
      </c>
      <c r="C19" s="228"/>
      <c r="D19" s="228"/>
      <c r="E19" s="228"/>
      <c r="F19" s="228"/>
      <c r="G19" s="228"/>
    </row>
    <row r="20" spans="1:7" s="105" customFormat="1" ht="46.5" customHeight="1" x14ac:dyDescent="0.2">
      <c r="A20" s="95"/>
      <c r="B20" s="191"/>
      <c r="C20" s="192"/>
      <c r="D20" s="192"/>
      <c r="E20" s="192"/>
      <c r="F20" s="192"/>
      <c r="G20" s="192"/>
    </row>
    <row r="21" spans="1:7" ht="18.75" customHeight="1" x14ac:dyDescent="0.2">
      <c r="A21" s="3"/>
      <c r="B21" s="237" t="s">
        <v>55</v>
      </c>
      <c r="C21" s="238"/>
      <c r="D21" s="238"/>
      <c r="E21" s="238"/>
      <c r="F21" s="239"/>
      <c r="G21" s="239"/>
    </row>
    <row r="22" spans="1:7" ht="15" customHeight="1" x14ac:dyDescent="0.2">
      <c r="A22" s="95" t="s">
        <v>26</v>
      </c>
      <c r="B22" s="227" t="s">
        <v>252</v>
      </c>
      <c r="C22" s="227"/>
      <c r="D22" s="227"/>
      <c r="E22" s="227"/>
      <c r="F22" s="96"/>
      <c r="G22" s="96"/>
    </row>
    <row r="23" spans="1:7" ht="15" customHeight="1" x14ac:dyDescent="0.2">
      <c r="A23" s="95"/>
      <c r="B23" s="223" t="s">
        <v>236</v>
      </c>
      <c r="C23" s="241"/>
      <c r="D23" s="241"/>
      <c r="E23" s="241"/>
      <c r="F23" s="228"/>
      <c r="G23" s="228"/>
    </row>
    <row r="24" spans="1:7" ht="13.5" customHeight="1" x14ac:dyDescent="0.2">
      <c r="A24" s="95" t="s">
        <v>29</v>
      </c>
      <c r="B24" s="227" t="s">
        <v>254</v>
      </c>
      <c r="C24" s="227"/>
      <c r="D24" s="227"/>
      <c r="E24" s="227"/>
      <c r="F24" s="224"/>
      <c r="G24" s="224"/>
    </row>
    <row r="25" spans="1:7" ht="62.25" customHeight="1" x14ac:dyDescent="0.2">
      <c r="A25" s="95"/>
      <c r="B25" s="223" t="s">
        <v>253</v>
      </c>
      <c r="C25" s="223"/>
      <c r="D25" s="223"/>
      <c r="E25" s="223"/>
      <c r="F25" s="228"/>
      <c r="G25" s="228"/>
    </row>
    <row r="26" spans="1:7" ht="14.25" customHeight="1" x14ac:dyDescent="0.2">
      <c r="A26" s="95" t="s">
        <v>30</v>
      </c>
      <c r="B26" s="227" t="s">
        <v>66</v>
      </c>
      <c r="C26" s="227"/>
      <c r="D26" s="227"/>
      <c r="E26" s="227"/>
      <c r="F26" s="96"/>
      <c r="G26" s="96"/>
    </row>
    <row r="27" spans="1:7" s="36" customFormat="1" ht="29.25" customHeight="1" x14ac:dyDescent="0.2">
      <c r="A27" s="95"/>
      <c r="B27" s="223" t="s">
        <v>255</v>
      </c>
      <c r="C27" s="223"/>
      <c r="D27" s="223"/>
      <c r="E27" s="223"/>
      <c r="F27" s="228"/>
      <c r="G27" s="228"/>
    </row>
    <row r="28" spans="1:7" ht="19.5" customHeight="1" x14ac:dyDescent="0.2">
      <c r="A28" s="95"/>
      <c r="B28" s="223" t="s">
        <v>256</v>
      </c>
      <c r="C28" s="223"/>
      <c r="D28" s="223"/>
      <c r="E28" s="223"/>
      <c r="F28" s="224"/>
      <c r="G28" s="224"/>
    </row>
    <row r="29" spans="1:7" ht="12.75" customHeight="1" x14ac:dyDescent="0.2">
      <c r="A29" s="95" t="s">
        <v>31</v>
      </c>
      <c r="B29" s="227" t="s">
        <v>67</v>
      </c>
      <c r="C29" s="227"/>
      <c r="D29" s="227"/>
      <c r="E29" s="227"/>
      <c r="F29" s="96"/>
      <c r="G29" s="96"/>
    </row>
    <row r="30" spans="1:7" ht="30.75" customHeight="1" x14ac:dyDescent="0.2">
      <c r="A30" s="95"/>
      <c r="B30" s="223" t="s">
        <v>237</v>
      </c>
      <c r="C30" s="223"/>
      <c r="D30" s="223"/>
      <c r="E30" s="223"/>
      <c r="F30" s="228"/>
      <c r="G30" s="228"/>
    </row>
    <row r="31" spans="1:7" ht="14.25" customHeight="1" x14ac:dyDescent="0.2">
      <c r="A31" s="95" t="s">
        <v>32</v>
      </c>
      <c r="B31" s="131" t="s">
        <v>182</v>
      </c>
      <c r="C31" s="132"/>
      <c r="D31" s="132"/>
      <c r="E31" s="132"/>
      <c r="F31" s="133"/>
      <c r="G31" s="133"/>
    </row>
    <row r="32" spans="1:7" ht="17.25" customHeight="1" x14ac:dyDescent="0.2">
      <c r="A32" s="95"/>
      <c r="B32" s="223" t="s">
        <v>257</v>
      </c>
      <c r="C32" s="224"/>
      <c r="D32" s="224"/>
      <c r="E32" s="224"/>
      <c r="F32" s="224"/>
      <c r="G32" s="224"/>
    </row>
    <row r="33" spans="1:7" ht="15" customHeight="1" x14ac:dyDescent="0.2">
      <c r="A33" s="95" t="s">
        <v>33</v>
      </c>
      <c r="B33" s="227" t="s">
        <v>110</v>
      </c>
      <c r="C33" s="227"/>
      <c r="D33" s="227"/>
      <c r="E33" s="227"/>
      <c r="F33" s="96"/>
      <c r="G33" s="96"/>
    </row>
    <row r="34" spans="1:7" ht="30" customHeight="1" x14ac:dyDescent="0.2">
      <c r="A34" s="95"/>
      <c r="B34" s="223" t="s">
        <v>180</v>
      </c>
      <c r="C34" s="224"/>
      <c r="D34" s="224"/>
      <c r="E34" s="224"/>
      <c r="F34" s="224"/>
      <c r="G34" s="224"/>
    </row>
    <row r="35" spans="1:7" ht="15.75" customHeight="1" x14ac:dyDescent="0.2">
      <c r="A35" s="95" t="s">
        <v>35</v>
      </c>
      <c r="B35" s="115" t="s">
        <v>68</v>
      </c>
      <c r="C35" s="97"/>
      <c r="D35" s="97"/>
      <c r="E35" s="97"/>
      <c r="F35" s="96"/>
      <c r="G35" s="96"/>
    </row>
    <row r="36" spans="1:7" ht="16.5" customHeight="1" x14ac:dyDescent="0.2">
      <c r="A36" s="95"/>
      <c r="B36" s="223" t="s">
        <v>179</v>
      </c>
      <c r="C36" s="229"/>
      <c r="D36" s="229"/>
      <c r="E36" s="229"/>
      <c r="F36" s="224"/>
      <c r="G36" s="224"/>
    </row>
    <row r="37" spans="1:7" ht="14.25" customHeight="1" x14ac:dyDescent="0.2">
      <c r="A37" s="95" t="s">
        <v>36</v>
      </c>
      <c r="B37" s="227" t="s">
        <v>109</v>
      </c>
      <c r="C37" s="227"/>
      <c r="D37" s="227"/>
      <c r="E37" s="227"/>
      <c r="F37" s="96"/>
      <c r="G37" s="96"/>
    </row>
    <row r="38" spans="1:7" ht="30" customHeight="1" x14ac:dyDescent="0.2">
      <c r="A38" s="95"/>
      <c r="B38" s="223" t="s">
        <v>238</v>
      </c>
      <c r="C38" s="228"/>
      <c r="D38" s="228"/>
      <c r="E38" s="228"/>
      <c r="F38" s="228"/>
      <c r="G38" s="228"/>
    </row>
    <row r="39" spans="1:7" ht="20.25" customHeight="1" x14ac:dyDescent="0.2">
      <c r="A39" s="95" t="s">
        <v>37</v>
      </c>
      <c r="B39" s="227" t="s">
        <v>239</v>
      </c>
      <c r="C39" s="227"/>
      <c r="D39" s="227"/>
      <c r="E39" s="227"/>
      <c r="F39" s="224"/>
      <c r="G39" s="224"/>
    </row>
    <row r="40" spans="1:7" ht="15.75" customHeight="1" x14ac:dyDescent="0.2">
      <c r="A40" s="95" t="s">
        <v>175</v>
      </c>
      <c r="B40" s="227" t="s">
        <v>174</v>
      </c>
      <c r="C40" s="227"/>
      <c r="D40" s="227"/>
      <c r="E40" s="227"/>
      <c r="F40" s="128"/>
      <c r="G40" s="128"/>
    </row>
    <row r="41" spans="1:7" ht="13.5" customHeight="1" x14ac:dyDescent="0.2">
      <c r="A41" s="95" t="s">
        <v>38</v>
      </c>
      <c r="B41" s="227" t="s">
        <v>69</v>
      </c>
      <c r="C41" s="227"/>
      <c r="D41" s="227"/>
      <c r="E41" s="227"/>
      <c r="F41" s="96"/>
      <c r="G41" s="96"/>
    </row>
    <row r="42" spans="1:7" ht="28.5" customHeight="1" x14ac:dyDescent="0.2">
      <c r="A42" s="95"/>
      <c r="B42" s="223" t="s">
        <v>183</v>
      </c>
      <c r="C42" s="223"/>
      <c r="D42" s="223"/>
      <c r="E42" s="223"/>
      <c r="F42" s="224"/>
      <c r="G42" s="224"/>
    </row>
    <row r="43" spans="1:7" ht="15" customHeight="1" x14ac:dyDescent="0.2">
      <c r="A43" s="95" t="s">
        <v>39</v>
      </c>
      <c r="B43" s="227" t="s">
        <v>113</v>
      </c>
      <c r="C43" s="227"/>
      <c r="D43" s="227"/>
      <c r="E43" s="227"/>
      <c r="F43" s="96"/>
      <c r="G43" s="96"/>
    </row>
    <row r="44" spans="1:7" ht="14.25" customHeight="1" x14ac:dyDescent="0.2">
      <c r="A44" s="95"/>
      <c r="B44" s="223" t="s">
        <v>258</v>
      </c>
      <c r="C44" s="223"/>
      <c r="D44" s="223"/>
      <c r="E44" s="223"/>
      <c r="F44" s="224"/>
      <c r="G44" s="224"/>
    </row>
    <row r="45" spans="1:7" ht="14.25" customHeight="1" x14ac:dyDescent="0.2">
      <c r="A45" s="95" t="s">
        <v>40</v>
      </c>
      <c r="B45" s="227" t="s">
        <v>70</v>
      </c>
      <c r="C45" s="227"/>
      <c r="D45" s="227"/>
      <c r="E45" s="227"/>
      <c r="F45" s="96"/>
      <c r="G45" s="96"/>
    </row>
    <row r="46" spans="1:7" ht="30" customHeight="1" x14ac:dyDescent="0.2">
      <c r="A46" s="95"/>
      <c r="B46" s="223" t="s">
        <v>240</v>
      </c>
      <c r="C46" s="223"/>
      <c r="D46" s="223"/>
      <c r="E46" s="223"/>
      <c r="F46" s="224"/>
      <c r="G46" s="224"/>
    </row>
    <row r="47" spans="1:7" ht="13.5" customHeight="1" x14ac:dyDescent="0.2">
      <c r="A47" s="95" t="s">
        <v>41</v>
      </c>
      <c r="B47" s="227" t="s">
        <v>71</v>
      </c>
      <c r="C47" s="227"/>
      <c r="D47" s="227"/>
      <c r="E47" s="227"/>
      <c r="F47" s="96"/>
      <c r="G47" s="96"/>
    </row>
    <row r="48" spans="1:7" ht="15.75" customHeight="1" x14ac:dyDescent="0.2">
      <c r="A48" s="95"/>
      <c r="B48" s="110" t="s">
        <v>181</v>
      </c>
      <c r="C48" s="111"/>
      <c r="D48" s="111"/>
      <c r="E48" s="111"/>
      <c r="F48" s="96"/>
      <c r="G48" s="96"/>
    </row>
    <row r="49" spans="1:7" ht="13.5" customHeight="1" x14ac:dyDescent="0.2">
      <c r="A49" s="95" t="s">
        <v>42</v>
      </c>
      <c r="B49" s="227" t="s">
        <v>72</v>
      </c>
      <c r="C49" s="227"/>
      <c r="D49" s="227"/>
      <c r="E49" s="227"/>
      <c r="F49" s="96"/>
      <c r="G49" s="96"/>
    </row>
    <row r="50" spans="1:7" ht="30" customHeight="1" x14ac:dyDescent="0.2">
      <c r="A50" s="95"/>
      <c r="B50" s="223" t="s">
        <v>184</v>
      </c>
      <c r="C50" s="223"/>
      <c r="D50" s="223"/>
      <c r="E50" s="223"/>
      <c r="F50" s="228"/>
      <c r="G50" s="228"/>
    </row>
    <row r="51" spans="1:7" ht="15" customHeight="1" x14ac:dyDescent="0.2">
      <c r="A51" s="95" t="s">
        <v>95</v>
      </c>
      <c r="B51" s="115" t="s">
        <v>146</v>
      </c>
      <c r="C51" s="98"/>
      <c r="D51" s="98"/>
      <c r="E51" s="98"/>
      <c r="F51" s="99"/>
      <c r="G51" s="99"/>
    </row>
    <row r="52" spans="1:7" ht="18.75" customHeight="1" x14ac:dyDescent="0.2">
      <c r="A52" s="95"/>
      <c r="B52" s="249" t="s">
        <v>147</v>
      </c>
      <c r="C52" s="250"/>
      <c r="D52" s="250"/>
      <c r="E52" s="250"/>
      <c r="F52" s="250"/>
      <c r="G52" s="250"/>
    </row>
    <row r="53" spans="1:7" ht="15" customHeight="1" x14ac:dyDescent="0.2">
      <c r="A53" s="95" t="s">
        <v>96</v>
      </c>
      <c r="B53" s="227" t="s">
        <v>185</v>
      </c>
      <c r="C53" s="227"/>
      <c r="D53" s="227"/>
      <c r="E53" s="227"/>
      <c r="F53" s="224"/>
      <c r="G53" s="224"/>
    </row>
    <row r="54" spans="1:7" ht="15" customHeight="1" x14ac:dyDescent="0.2">
      <c r="A54" s="95"/>
      <c r="B54" s="223" t="s">
        <v>137</v>
      </c>
      <c r="C54" s="223"/>
      <c r="D54" s="223"/>
      <c r="E54" s="223"/>
      <c r="F54" s="228"/>
      <c r="G54" s="228"/>
    </row>
    <row r="55" spans="1:7" ht="15.75" customHeight="1" x14ac:dyDescent="0.2">
      <c r="A55" s="95" t="s">
        <v>97</v>
      </c>
      <c r="B55" s="252" t="s">
        <v>168</v>
      </c>
      <c r="C55" s="232"/>
      <c r="D55" s="232"/>
      <c r="E55" s="232"/>
      <c r="F55" s="232"/>
      <c r="G55" s="232"/>
    </row>
    <row r="56" spans="1:7" ht="44.25" customHeight="1" x14ac:dyDescent="0.2">
      <c r="A56" s="95"/>
      <c r="B56" s="231" t="s">
        <v>241</v>
      </c>
      <c r="C56" s="232"/>
      <c r="D56" s="232"/>
      <c r="E56" s="232"/>
      <c r="F56" s="232"/>
      <c r="G56" s="232"/>
    </row>
    <row r="57" spans="1:7" ht="23.25" customHeight="1" x14ac:dyDescent="0.2">
      <c r="A57" s="95"/>
      <c r="B57" s="193"/>
      <c r="C57" s="194"/>
      <c r="D57" s="194"/>
      <c r="E57" s="194"/>
      <c r="F57" s="194"/>
      <c r="G57" s="194"/>
    </row>
    <row r="58" spans="1:7" ht="42" customHeight="1" x14ac:dyDescent="0.2">
      <c r="A58" s="92" t="s">
        <v>126</v>
      </c>
      <c r="B58" s="116" t="s">
        <v>128</v>
      </c>
      <c r="C58" s="94" t="s">
        <v>133</v>
      </c>
      <c r="D58" s="93" t="s">
        <v>127</v>
      </c>
      <c r="E58" s="94"/>
      <c r="F58" s="93" t="s">
        <v>132</v>
      </c>
      <c r="G58" s="93" t="s">
        <v>129</v>
      </c>
    </row>
    <row r="59" spans="1:7" ht="12" customHeight="1" x14ac:dyDescent="0.2">
      <c r="A59" s="3"/>
      <c r="B59" s="117"/>
      <c r="C59" s="91"/>
      <c r="D59" s="91"/>
      <c r="E59" s="91"/>
      <c r="F59" s="91"/>
      <c r="G59" s="91"/>
    </row>
    <row r="60" spans="1:7" ht="15" x14ac:dyDescent="0.2">
      <c r="A60" s="33" t="s">
        <v>25</v>
      </c>
      <c r="B60" s="118" t="s">
        <v>61</v>
      </c>
      <c r="C60" s="8"/>
      <c r="D60" s="5"/>
      <c r="E60" s="6"/>
      <c r="F60" s="7"/>
      <c r="G60" s="7"/>
    </row>
    <row r="61" spans="1:7" ht="15" x14ac:dyDescent="0.2">
      <c r="A61" s="33"/>
      <c r="B61" s="118"/>
      <c r="C61" s="8"/>
      <c r="D61" s="5"/>
      <c r="E61" s="6"/>
      <c r="F61" s="7"/>
      <c r="G61" s="7"/>
    </row>
    <row r="62" spans="1:7" ht="29.25" customHeight="1" x14ac:dyDescent="0.2">
      <c r="A62" s="33"/>
      <c r="B62" s="119" t="s">
        <v>171</v>
      </c>
      <c r="C62" s="8"/>
      <c r="D62" s="5"/>
      <c r="E62" s="6"/>
      <c r="F62" s="7"/>
      <c r="G62" s="7"/>
    </row>
    <row r="63" spans="1:7" ht="26.25" customHeight="1" x14ac:dyDescent="0.2">
      <c r="A63" s="33"/>
      <c r="B63" s="119"/>
      <c r="C63" s="8"/>
      <c r="D63" s="5"/>
      <c r="E63" s="6"/>
      <c r="F63" s="7"/>
      <c r="G63" s="7"/>
    </row>
    <row r="64" spans="1:7" ht="39.75" customHeight="1" x14ac:dyDescent="0.2">
      <c r="A64" s="9" t="s">
        <v>26</v>
      </c>
      <c r="B64" s="120" t="s">
        <v>148</v>
      </c>
      <c r="C64" s="10"/>
      <c r="D64" s="11"/>
      <c r="E64" s="10"/>
      <c r="F64" s="12"/>
      <c r="G64" s="12"/>
    </row>
    <row r="65" spans="1:8" ht="77.25" customHeight="1" x14ac:dyDescent="0.2">
      <c r="A65" s="9" t="s">
        <v>94</v>
      </c>
      <c r="B65" s="119" t="s">
        <v>166</v>
      </c>
      <c r="C65" s="10" t="s">
        <v>27</v>
      </c>
      <c r="D65" s="11">
        <v>1</v>
      </c>
      <c r="E65" s="10" t="s">
        <v>28</v>
      </c>
      <c r="F65" s="253"/>
      <c r="G65" s="12">
        <f>ROUND(D65*F65,2)</f>
        <v>0</v>
      </c>
    </row>
    <row r="66" spans="1:8" ht="91.5" customHeight="1" x14ac:dyDescent="0.2">
      <c r="A66" s="9" t="s">
        <v>77</v>
      </c>
      <c r="B66" s="119" t="s">
        <v>259</v>
      </c>
      <c r="C66" s="10" t="s">
        <v>27</v>
      </c>
      <c r="D66" s="11">
        <v>1</v>
      </c>
      <c r="E66" s="10" t="s">
        <v>28</v>
      </c>
      <c r="F66" s="253"/>
      <c r="G66" s="12">
        <f>ROUND(D66*F66,2)</f>
        <v>0</v>
      </c>
    </row>
    <row r="67" spans="1:8" ht="51.75" customHeight="1" x14ac:dyDescent="0.2">
      <c r="A67" s="9" t="s">
        <v>78</v>
      </c>
      <c r="B67" s="120" t="s">
        <v>156</v>
      </c>
      <c r="C67" s="10" t="s">
        <v>27</v>
      </c>
      <c r="D67" s="11">
        <v>1</v>
      </c>
      <c r="E67" s="10" t="s">
        <v>28</v>
      </c>
      <c r="F67" s="253"/>
      <c r="G67" s="12">
        <f>ROUND(D67*F67,2)</f>
        <v>0</v>
      </c>
    </row>
    <row r="68" spans="1:8" s="43" customFormat="1" ht="25.5" x14ac:dyDescent="0.2">
      <c r="A68" s="9" t="s">
        <v>79</v>
      </c>
      <c r="B68" s="120" t="s">
        <v>157</v>
      </c>
      <c r="C68" s="10" t="s">
        <v>27</v>
      </c>
      <c r="D68" s="11">
        <v>1</v>
      </c>
      <c r="E68" s="10" t="s">
        <v>28</v>
      </c>
      <c r="F68" s="253"/>
      <c r="G68" s="12">
        <f>ROUND(D68*F68,2)</f>
        <v>0</v>
      </c>
    </row>
    <row r="69" spans="1:8" s="43" customFormat="1" ht="29.25" customHeight="1" x14ac:dyDescent="0.2">
      <c r="A69" s="9" t="s">
        <v>80</v>
      </c>
      <c r="B69" s="120" t="s">
        <v>158</v>
      </c>
      <c r="C69" s="10" t="s">
        <v>27</v>
      </c>
      <c r="D69" s="11">
        <v>1</v>
      </c>
      <c r="E69" s="10" t="s">
        <v>28</v>
      </c>
      <c r="F69" s="253"/>
      <c r="G69" s="12">
        <f t="shared" ref="G69:G70" si="0">ROUND(D69*F69,2)</f>
        <v>0</v>
      </c>
    </row>
    <row r="70" spans="1:8" s="43" customFormat="1" ht="27" customHeight="1" x14ac:dyDescent="0.2">
      <c r="A70" s="9" t="s">
        <v>81</v>
      </c>
      <c r="B70" s="120" t="s">
        <v>159</v>
      </c>
      <c r="C70" s="10" t="s">
        <v>27</v>
      </c>
      <c r="D70" s="11">
        <v>1</v>
      </c>
      <c r="E70" s="10" t="s">
        <v>28</v>
      </c>
      <c r="F70" s="253"/>
      <c r="G70" s="12">
        <f t="shared" si="0"/>
        <v>0</v>
      </c>
    </row>
    <row r="71" spans="1:8" ht="53.25" customHeight="1" x14ac:dyDescent="0.2">
      <c r="A71" s="9" t="s">
        <v>82</v>
      </c>
      <c r="B71" s="129" t="s">
        <v>176</v>
      </c>
      <c r="C71" s="10" t="s">
        <v>27</v>
      </c>
      <c r="D71" s="11">
        <v>1</v>
      </c>
      <c r="E71" s="10" t="s">
        <v>28</v>
      </c>
      <c r="F71" s="253"/>
      <c r="G71" s="12">
        <f t="shared" ref="G71" si="1">ROUND(D71*F71,2)</f>
        <v>0</v>
      </c>
    </row>
    <row r="72" spans="1:8" ht="13.5" customHeight="1" x14ac:dyDescent="0.2">
      <c r="A72" s="9"/>
      <c r="B72" s="129"/>
      <c r="C72" s="10"/>
      <c r="D72" s="11"/>
      <c r="E72" s="10"/>
      <c r="F72" s="12"/>
      <c r="G72" s="12"/>
    </row>
    <row r="73" spans="1:8" ht="27" customHeight="1" x14ac:dyDescent="0.2">
      <c r="A73" s="9" t="s">
        <v>29</v>
      </c>
      <c r="B73" s="121" t="s">
        <v>186</v>
      </c>
      <c r="C73" s="10"/>
      <c r="D73" s="11"/>
      <c r="E73" s="10"/>
      <c r="F73" s="12"/>
      <c r="G73" s="12"/>
    </row>
    <row r="74" spans="1:8" ht="102.75" customHeight="1" x14ac:dyDescent="0.2">
      <c r="A74" s="16" t="s">
        <v>83</v>
      </c>
      <c r="B74" s="122" t="s">
        <v>187</v>
      </c>
      <c r="C74" s="14" t="s">
        <v>34</v>
      </c>
      <c r="D74" s="13">
        <v>200</v>
      </c>
      <c r="E74" s="14" t="s">
        <v>28</v>
      </c>
      <c r="F74" s="254"/>
      <c r="G74" s="77">
        <f>D74*F74</f>
        <v>0</v>
      </c>
      <c r="H74" s="15"/>
    </row>
    <row r="75" spans="1:8" ht="63.75" customHeight="1" x14ac:dyDescent="0.2">
      <c r="A75" s="16" t="s">
        <v>84</v>
      </c>
      <c r="B75" s="123" t="s">
        <v>260</v>
      </c>
      <c r="C75" s="14"/>
      <c r="D75" s="13"/>
      <c r="E75" s="14"/>
      <c r="F75" s="15"/>
      <c r="G75" s="77"/>
      <c r="H75" s="15"/>
    </row>
    <row r="76" spans="1:8" ht="38.25" x14ac:dyDescent="0.2">
      <c r="A76" s="16" t="s">
        <v>59</v>
      </c>
      <c r="B76" s="123" t="s">
        <v>261</v>
      </c>
      <c r="C76" s="14" t="s">
        <v>34</v>
      </c>
      <c r="D76" s="13">
        <v>200</v>
      </c>
      <c r="E76" s="14" t="s">
        <v>28</v>
      </c>
      <c r="F76" s="254"/>
      <c r="G76" s="77">
        <f>D76*F76</f>
        <v>0</v>
      </c>
      <c r="H76" s="15"/>
    </row>
    <row r="77" spans="1:8" ht="39" customHeight="1" x14ac:dyDescent="0.2">
      <c r="A77" s="16" t="s">
        <v>60</v>
      </c>
      <c r="B77" s="123" t="s">
        <v>262</v>
      </c>
      <c r="C77" s="14" t="s">
        <v>34</v>
      </c>
      <c r="D77" s="13">
        <v>100</v>
      </c>
      <c r="E77" s="14" t="s">
        <v>28</v>
      </c>
      <c r="F77" s="254"/>
      <c r="G77" s="77">
        <f>D77*F77</f>
        <v>0</v>
      </c>
      <c r="H77" s="15"/>
    </row>
    <row r="78" spans="1:8" ht="65.25" customHeight="1" x14ac:dyDescent="0.2">
      <c r="A78" s="16" t="s">
        <v>30</v>
      </c>
      <c r="B78" s="123" t="s">
        <v>136</v>
      </c>
      <c r="C78" s="14" t="s">
        <v>27</v>
      </c>
      <c r="D78" s="13">
        <v>5</v>
      </c>
      <c r="E78" s="14" t="s">
        <v>28</v>
      </c>
      <c r="F78" s="254"/>
      <c r="G78" s="77">
        <f>D78*F78</f>
        <v>0</v>
      </c>
      <c r="H78" s="15"/>
    </row>
    <row r="79" spans="1:8" ht="63.75" x14ac:dyDescent="0.2">
      <c r="A79" s="16" t="s">
        <v>31</v>
      </c>
      <c r="B79" s="123" t="s">
        <v>150</v>
      </c>
      <c r="C79" s="14" t="s">
        <v>27</v>
      </c>
      <c r="D79" s="13">
        <v>5</v>
      </c>
      <c r="E79" s="14" t="s">
        <v>28</v>
      </c>
      <c r="F79" s="254"/>
      <c r="G79" s="77">
        <f>D79*F79</f>
        <v>0</v>
      </c>
      <c r="H79" s="15"/>
    </row>
    <row r="80" spans="1:8" ht="103.5" customHeight="1" x14ac:dyDescent="0.2">
      <c r="A80" s="16" t="s">
        <v>32</v>
      </c>
      <c r="B80" s="130" t="s">
        <v>263</v>
      </c>
      <c r="C80" s="14" t="s">
        <v>34</v>
      </c>
      <c r="D80" s="13">
        <v>2</v>
      </c>
      <c r="E80" s="14" t="s">
        <v>28</v>
      </c>
      <c r="F80" s="254"/>
      <c r="G80" s="77">
        <f>D80*F80</f>
        <v>0</v>
      </c>
      <c r="H80" s="15"/>
    </row>
    <row r="81" spans="1:7" ht="76.5" customHeight="1" x14ac:dyDescent="0.2">
      <c r="A81" s="16" t="s">
        <v>33</v>
      </c>
      <c r="B81" s="123" t="s">
        <v>118</v>
      </c>
      <c r="C81" s="14"/>
      <c r="D81" s="13"/>
      <c r="E81" s="14"/>
      <c r="F81" s="15"/>
      <c r="G81" s="15"/>
    </row>
    <row r="82" spans="1:7" ht="24.75" customHeight="1" x14ac:dyDescent="0.2">
      <c r="A82" s="16" t="s">
        <v>105</v>
      </c>
      <c r="B82" s="123" t="s">
        <v>264</v>
      </c>
      <c r="C82" s="14" t="s">
        <v>5</v>
      </c>
      <c r="D82" s="13">
        <v>1</v>
      </c>
      <c r="E82" s="14" t="s">
        <v>28</v>
      </c>
      <c r="F82" s="254"/>
      <c r="G82" s="15">
        <f>D82*F82</f>
        <v>0</v>
      </c>
    </row>
    <row r="83" spans="1:7" ht="27" customHeight="1" x14ac:dyDescent="0.2">
      <c r="A83" s="16" t="s">
        <v>106</v>
      </c>
      <c r="B83" s="123" t="s">
        <v>265</v>
      </c>
      <c r="C83" s="14" t="s">
        <v>43</v>
      </c>
      <c r="D83" s="13">
        <v>3</v>
      </c>
      <c r="E83" s="14" t="s">
        <v>28</v>
      </c>
      <c r="F83" s="254"/>
      <c r="G83" s="15">
        <f>D83*F83</f>
        <v>0</v>
      </c>
    </row>
    <row r="84" spans="1:7" ht="90" customHeight="1" x14ac:dyDescent="0.2">
      <c r="A84" s="82" t="s">
        <v>35</v>
      </c>
      <c r="B84" s="112" t="s">
        <v>138</v>
      </c>
      <c r="C84" s="83" t="s">
        <v>27</v>
      </c>
      <c r="D84" s="84">
        <v>1</v>
      </c>
      <c r="E84" s="83" t="s">
        <v>28</v>
      </c>
      <c r="F84" s="255"/>
      <c r="G84" s="85">
        <f>D84*F84</f>
        <v>0</v>
      </c>
    </row>
    <row r="85" spans="1:7" ht="12.75" customHeight="1" x14ac:dyDescent="0.2">
      <c r="A85" s="87"/>
      <c r="B85" s="124"/>
      <c r="C85" s="88"/>
      <c r="D85" s="89"/>
      <c r="E85" s="88"/>
      <c r="F85" s="90"/>
      <c r="G85" s="90"/>
    </row>
    <row r="86" spans="1:7" x14ac:dyDescent="0.2">
      <c r="A86" s="31" t="s">
        <v>25</v>
      </c>
      <c r="B86" s="125" t="s">
        <v>56</v>
      </c>
      <c r="C86" s="18"/>
      <c r="D86" s="19"/>
      <c r="E86" s="18" t="s">
        <v>45</v>
      </c>
      <c r="F86" s="20"/>
      <c r="G86" s="256">
        <f>SUM(G64:G84)</f>
        <v>0</v>
      </c>
    </row>
    <row r="87" spans="1:7" x14ac:dyDescent="0.2">
      <c r="A87" s="31"/>
      <c r="B87" s="125"/>
      <c r="C87" s="18"/>
      <c r="D87" s="19"/>
      <c r="E87" s="18"/>
      <c r="F87" s="20"/>
      <c r="G87" s="57"/>
    </row>
    <row r="88" spans="1:7" x14ac:dyDescent="0.2">
      <c r="A88" s="31" t="s">
        <v>46</v>
      </c>
      <c r="B88" s="121" t="s">
        <v>112</v>
      </c>
      <c r="C88" s="21"/>
      <c r="D88" s="22"/>
      <c r="E88" s="21"/>
      <c r="F88" s="23"/>
      <c r="G88" s="23"/>
    </row>
    <row r="89" spans="1:7" ht="160.5" customHeight="1" x14ac:dyDescent="0.2">
      <c r="A89" s="9" t="s">
        <v>26</v>
      </c>
      <c r="B89" s="120" t="s">
        <v>266</v>
      </c>
      <c r="C89" s="10"/>
      <c r="D89" s="11"/>
      <c r="E89" s="10"/>
      <c r="F89" s="12"/>
      <c r="G89" s="12"/>
    </row>
    <row r="90" spans="1:7" ht="14.25" customHeight="1" x14ac:dyDescent="0.2">
      <c r="A90" s="9" t="s">
        <v>94</v>
      </c>
      <c r="B90" s="120" t="s">
        <v>160</v>
      </c>
      <c r="C90" s="10" t="s">
        <v>34</v>
      </c>
      <c r="D90" s="11">
        <v>30</v>
      </c>
      <c r="E90" s="10" t="s">
        <v>28</v>
      </c>
      <c r="F90" s="253"/>
      <c r="G90" s="12">
        <f>ROUND(D90*F90,2)</f>
        <v>0</v>
      </c>
    </row>
    <row r="91" spans="1:7" ht="15.75" customHeight="1" x14ac:dyDescent="0.2">
      <c r="A91" s="9" t="s">
        <v>77</v>
      </c>
      <c r="B91" s="120" t="s">
        <v>161</v>
      </c>
      <c r="C91" s="10" t="s">
        <v>34</v>
      </c>
      <c r="D91" s="11">
        <v>20</v>
      </c>
      <c r="E91" s="10" t="s">
        <v>28</v>
      </c>
      <c r="F91" s="253"/>
      <c r="G91" s="12">
        <f>ROUND(D91*F91,2)</f>
        <v>0</v>
      </c>
    </row>
    <row r="92" spans="1:7" ht="15" customHeight="1" x14ac:dyDescent="0.2">
      <c r="A92" s="9" t="s">
        <v>78</v>
      </c>
      <c r="B92" s="120" t="s">
        <v>188</v>
      </c>
      <c r="C92" s="10" t="s">
        <v>27</v>
      </c>
      <c r="D92" s="11">
        <v>0.5</v>
      </c>
      <c r="E92" s="10" t="s">
        <v>28</v>
      </c>
      <c r="F92" s="253"/>
      <c r="G92" s="12">
        <f>ROUND(D92*F92,2)</f>
        <v>0</v>
      </c>
    </row>
    <row r="93" spans="1:7" ht="12" customHeight="1" x14ac:dyDescent="0.2">
      <c r="A93" s="9" t="s">
        <v>79</v>
      </c>
      <c r="B93" s="120" t="s">
        <v>162</v>
      </c>
      <c r="C93" s="10" t="s">
        <v>27</v>
      </c>
      <c r="D93" s="11">
        <v>1</v>
      </c>
      <c r="E93" s="10" t="s">
        <v>28</v>
      </c>
      <c r="F93" s="253"/>
      <c r="G93" s="12">
        <f>ROUND(D93*F93,2)</f>
        <v>0</v>
      </c>
    </row>
    <row r="94" spans="1:7" ht="104.25" customHeight="1" x14ac:dyDescent="0.2">
      <c r="A94" s="9" t="s">
        <v>29</v>
      </c>
      <c r="B94" s="120" t="s">
        <v>267</v>
      </c>
      <c r="C94" s="10" t="s">
        <v>27</v>
      </c>
      <c r="D94" s="11">
        <v>1</v>
      </c>
      <c r="E94" s="10" t="s">
        <v>28</v>
      </c>
      <c r="F94" s="253"/>
      <c r="G94" s="12">
        <f>ROUND(D94*F94,2)</f>
        <v>0</v>
      </c>
    </row>
    <row r="95" spans="1:7" ht="90.75" customHeight="1" x14ac:dyDescent="0.2">
      <c r="A95" s="9" t="s">
        <v>30</v>
      </c>
      <c r="B95" s="120" t="s">
        <v>135</v>
      </c>
      <c r="C95" s="10"/>
      <c r="D95" s="11"/>
      <c r="E95" s="10"/>
      <c r="F95" s="12"/>
      <c r="G95" s="12"/>
    </row>
    <row r="96" spans="1:7" ht="15.75" customHeight="1" x14ac:dyDescent="0.2">
      <c r="A96" s="9" t="s">
        <v>85</v>
      </c>
      <c r="B96" s="120" t="s">
        <v>114</v>
      </c>
      <c r="C96" s="10" t="s">
        <v>63</v>
      </c>
      <c r="D96" s="11">
        <v>2</v>
      </c>
      <c r="E96" s="10" t="s">
        <v>28</v>
      </c>
      <c r="F96" s="253"/>
      <c r="G96" s="12">
        <f>ROUND(D96*F96,2)</f>
        <v>0</v>
      </c>
    </row>
    <row r="97" spans="1:7" ht="14.25" customHeight="1" x14ac:dyDescent="0.2">
      <c r="A97" s="9" t="s">
        <v>86</v>
      </c>
      <c r="B97" s="120" t="s">
        <v>115</v>
      </c>
      <c r="C97" s="10" t="s">
        <v>63</v>
      </c>
      <c r="D97" s="11">
        <v>6</v>
      </c>
      <c r="E97" s="10" t="s">
        <v>28</v>
      </c>
      <c r="F97" s="253"/>
      <c r="G97" s="12">
        <f>ROUND(D97*F97,2)</f>
        <v>0</v>
      </c>
    </row>
    <row r="98" spans="1:7" ht="12" customHeight="1" x14ac:dyDescent="0.2">
      <c r="A98" s="9"/>
      <c r="B98" s="120"/>
      <c r="C98" s="10"/>
      <c r="D98" s="11"/>
      <c r="E98" s="10"/>
      <c r="F98" s="12"/>
      <c r="G98" s="12"/>
    </row>
    <row r="99" spans="1:7" ht="153" customHeight="1" x14ac:dyDescent="0.2">
      <c r="A99" s="9" t="s">
        <v>31</v>
      </c>
      <c r="B99" s="120" t="s">
        <v>242</v>
      </c>
      <c r="C99" s="10"/>
      <c r="D99" s="11"/>
      <c r="E99" s="10"/>
      <c r="F99" s="12"/>
      <c r="G99" s="12"/>
    </row>
    <row r="100" spans="1:7" ht="76.5" customHeight="1" x14ac:dyDescent="0.2">
      <c r="A100" s="9"/>
      <c r="B100" s="120" t="s">
        <v>149</v>
      </c>
      <c r="C100" s="10"/>
      <c r="D100" s="11"/>
      <c r="E100" s="10"/>
      <c r="F100" s="12"/>
      <c r="G100" s="12"/>
    </row>
    <row r="101" spans="1:7" ht="26.25" customHeight="1" x14ac:dyDescent="0.2">
      <c r="A101" s="9" t="s">
        <v>101</v>
      </c>
      <c r="B101" s="120" t="s">
        <v>189</v>
      </c>
      <c r="C101" s="10" t="s">
        <v>27</v>
      </c>
      <c r="D101" s="11">
        <v>2</v>
      </c>
      <c r="E101" s="10" t="s">
        <v>28</v>
      </c>
      <c r="F101" s="253"/>
      <c r="G101" s="12">
        <f t="shared" ref="G101:G102" si="2">ROUND(D101*F101,2)</f>
        <v>0</v>
      </c>
    </row>
    <row r="102" spans="1:7" ht="78.75" customHeight="1" x14ac:dyDescent="0.2">
      <c r="A102" s="9" t="s">
        <v>102</v>
      </c>
      <c r="B102" s="120" t="s">
        <v>231</v>
      </c>
      <c r="C102" s="10" t="s">
        <v>27</v>
      </c>
      <c r="D102" s="11">
        <v>6</v>
      </c>
      <c r="E102" s="10" t="s">
        <v>28</v>
      </c>
      <c r="F102" s="253"/>
      <c r="G102" s="12">
        <f t="shared" si="2"/>
        <v>0</v>
      </c>
    </row>
    <row r="103" spans="1:7" ht="25.5" x14ac:dyDescent="0.2">
      <c r="A103" s="31" t="s">
        <v>46</v>
      </c>
      <c r="B103" s="125" t="s">
        <v>4</v>
      </c>
      <c r="C103" s="18"/>
      <c r="D103" s="19"/>
      <c r="E103" s="18" t="s">
        <v>45</v>
      </c>
      <c r="F103" s="20"/>
      <c r="G103" s="257">
        <f>SUM(G89:G102)</f>
        <v>0</v>
      </c>
    </row>
    <row r="104" spans="1:7" x14ac:dyDescent="0.2">
      <c r="A104" s="31"/>
      <c r="B104" s="125"/>
      <c r="C104" s="18"/>
      <c r="D104" s="19"/>
      <c r="E104" s="18"/>
      <c r="F104" s="20"/>
      <c r="G104" s="58"/>
    </row>
    <row r="105" spans="1:7" s="43" customFormat="1" x14ac:dyDescent="0.2">
      <c r="A105" s="28" t="s">
        <v>49</v>
      </c>
      <c r="B105" s="137" t="s">
        <v>99</v>
      </c>
      <c r="C105" s="24"/>
      <c r="D105" s="41"/>
      <c r="E105" s="25"/>
      <c r="F105" s="42"/>
      <c r="G105" s="26"/>
    </row>
    <row r="106" spans="1:7" s="43" customFormat="1" ht="127.5" customHeight="1" x14ac:dyDescent="0.2">
      <c r="A106" s="9" t="s">
        <v>26</v>
      </c>
      <c r="B106" s="138" t="s">
        <v>163</v>
      </c>
      <c r="C106" s="27" t="s">
        <v>34</v>
      </c>
      <c r="D106" s="41">
        <v>3</v>
      </c>
      <c r="E106" s="27" t="s">
        <v>44</v>
      </c>
      <c r="F106" s="258"/>
      <c r="G106" s="41">
        <f>D106*F106</f>
        <v>0</v>
      </c>
    </row>
    <row r="107" spans="1:7" s="43" customFormat="1" ht="74.25" customHeight="1" x14ac:dyDescent="0.2">
      <c r="A107" s="9" t="s">
        <v>29</v>
      </c>
      <c r="B107" s="138" t="s">
        <v>121</v>
      </c>
      <c r="C107" s="27"/>
      <c r="D107" s="41"/>
      <c r="E107" s="27"/>
      <c r="F107" s="41"/>
      <c r="G107" s="41"/>
    </row>
    <row r="108" spans="1:7" s="43" customFormat="1" ht="15" customHeight="1" x14ac:dyDescent="0.2">
      <c r="A108" s="3"/>
      <c r="B108" s="139" t="s">
        <v>122</v>
      </c>
      <c r="C108" s="27" t="s">
        <v>43</v>
      </c>
      <c r="D108" s="41">
        <v>3</v>
      </c>
      <c r="E108" s="27" t="s">
        <v>44</v>
      </c>
      <c r="F108" s="258"/>
      <c r="G108" s="41">
        <f>D108*F108</f>
        <v>0</v>
      </c>
    </row>
    <row r="109" spans="1:7" s="43" customFormat="1" ht="15" customHeight="1" x14ac:dyDescent="0.2">
      <c r="A109" s="3"/>
      <c r="B109" s="139" t="s">
        <v>232</v>
      </c>
      <c r="C109" s="27" t="s">
        <v>43</v>
      </c>
      <c r="D109" s="41">
        <v>1</v>
      </c>
      <c r="E109" s="27" t="s">
        <v>44</v>
      </c>
      <c r="F109" s="258"/>
      <c r="G109" s="41">
        <f>D109*F109</f>
        <v>0</v>
      </c>
    </row>
    <row r="110" spans="1:7" s="43" customFormat="1" ht="102" customHeight="1" x14ac:dyDescent="0.2">
      <c r="A110" s="9" t="s">
        <v>30</v>
      </c>
      <c r="B110" s="139" t="s">
        <v>123</v>
      </c>
      <c r="C110" s="27"/>
      <c r="D110" s="41"/>
      <c r="E110" s="27"/>
      <c r="F110" s="41"/>
      <c r="G110" s="41"/>
    </row>
    <row r="111" spans="1:7" s="43" customFormat="1" ht="24.75" customHeight="1" x14ac:dyDescent="0.2">
      <c r="A111" s="3" t="s">
        <v>85</v>
      </c>
      <c r="B111" s="139" t="s">
        <v>119</v>
      </c>
      <c r="C111" s="27" t="s">
        <v>34</v>
      </c>
      <c r="D111" s="41">
        <v>3</v>
      </c>
      <c r="E111" s="27" t="s">
        <v>44</v>
      </c>
      <c r="F111" s="258"/>
      <c r="G111" s="41">
        <f>D111*F111</f>
        <v>0</v>
      </c>
    </row>
    <row r="112" spans="1:7" s="43" customFormat="1" ht="14.25" x14ac:dyDescent="0.2">
      <c r="A112" s="3" t="s">
        <v>86</v>
      </c>
      <c r="B112" s="140" t="s">
        <v>104</v>
      </c>
      <c r="C112" s="27" t="s">
        <v>34</v>
      </c>
      <c r="D112" s="41">
        <v>2</v>
      </c>
      <c r="E112" s="27" t="s">
        <v>44</v>
      </c>
      <c r="F112" s="258"/>
      <c r="G112" s="41">
        <f>D112*F112</f>
        <v>0</v>
      </c>
    </row>
    <row r="113" spans="1:7" s="43" customFormat="1" ht="14.25" x14ac:dyDescent="0.2">
      <c r="A113" s="3" t="s">
        <v>87</v>
      </c>
      <c r="B113" s="140" t="s">
        <v>172</v>
      </c>
      <c r="C113" s="27" t="s">
        <v>34</v>
      </c>
      <c r="D113" s="41">
        <v>2</v>
      </c>
      <c r="E113" s="27" t="s">
        <v>44</v>
      </c>
      <c r="F113" s="258"/>
      <c r="G113" s="41">
        <f>D113*F113</f>
        <v>0</v>
      </c>
    </row>
    <row r="114" spans="1:7" s="43" customFormat="1" ht="14.25" x14ac:dyDescent="0.2">
      <c r="A114" s="3" t="s">
        <v>88</v>
      </c>
      <c r="B114" s="140" t="s">
        <v>103</v>
      </c>
      <c r="C114" s="27" t="s">
        <v>43</v>
      </c>
      <c r="D114" s="41">
        <v>1</v>
      </c>
      <c r="E114" s="27" t="s">
        <v>44</v>
      </c>
      <c r="F114" s="258"/>
      <c r="G114" s="41">
        <f>D114*F114</f>
        <v>0</v>
      </c>
    </row>
    <row r="115" spans="1:7" s="43" customFormat="1" ht="103.5" customHeight="1" x14ac:dyDescent="0.2">
      <c r="A115" s="9" t="s">
        <v>31</v>
      </c>
      <c r="B115" s="139" t="s">
        <v>233</v>
      </c>
      <c r="C115" s="27"/>
      <c r="D115" s="41"/>
      <c r="E115" s="27"/>
      <c r="F115" s="41"/>
      <c r="G115" s="41"/>
    </row>
    <row r="116" spans="1:7" s="43" customFormat="1" ht="70.5" customHeight="1" x14ac:dyDescent="0.2">
      <c r="B116" s="139" t="s">
        <v>268</v>
      </c>
      <c r="C116" s="27"/>
      <c r="D116" s="41"/>
      <c r="E116" s="27"/>
      <c r="F116" s="41"/>
      <c r="G116" s="41"/>
    </row>
    <row r="117" spans="1:7" s="43" customFormat="1" ht="28.5" x14ac:dyDescent="0.2">
      <c r="A117" s="3" t="s">
        <v>101</v>
      </c>
      <c r="B117" s="140" t="s">
        <v>124</v>
      </c>
      <c r="C117" s="27" t="s">
        <v>34</v>
      </c>
      <c r="D117" s="41">
        <v>1</v>
      </c>
      <c r="E117" s="27" t="s">
        <v>44</v>
      </c>
      <c r="F117" s="258"/>
      <c r="G117" s="41">
        <f>D117*F117</f>
        <v>0</v>
      </c>
    </row>
    <row r="118" spans="1:7" s="43" customFormat="1" ht="14.25" x14ac:dyDescent="0.2">
      <c r="A118" s="3" t="s">
        <v>102</v>
      </c>
      <c r="B118" s="140" t="s">
        <v>125</v>
      </c>
      <c r="C118" s="27" t="s">
        <v>34</v>
      </c>
      <c r="D118" s="41">
        <v>1</v>
      </c>
      <c r="E118" s="27" t="s">
        <v>44</v>
      </c>
      <c r="F118" s="258"/>
      <c r="G118" s="41">
        <f>D118*F118</f>
        <v>0</v>
      </c>
    </row>
    <row r="119" spans="1:7" s="43" customFormat="1" x14ac:dyDescent="0.2">
      <c r="A119" s="189" t="s">
        <v>49</v>
      </c>
      <c r="B119" s="141" t="s">
        <v>93</v>
      </c>
      <c r="C119" s="142"/>
      <c r="D119" s="143"/>
      <c r="E119" s="144"/>
      <c r="F119" s="143"/>
      <c r="G119" s="259">
        <f>SUM(G106:G118)</f>
        <v>0</v>
      </c>
    </row>
    <row r="120" spans="1:7" s="43" customFormat="1" x14ac:dyDescent="0.2">
      <c r="A120" s="190"/>
      <c r="B120" s="145"/>
      <c r="C120" s="41"/>
      <c r="D120" s="146"/>
      <c r="E120" s="24"/>
      <c r="F120" s="146"/>
      <c r="G120" s="147"/>
    </row>
    <row r="121" spans="1:7" ht="15.75" customHeight="1" x14ac:dyDescent="0.2">
      <c r="A121" s="28" t="s">
        <v>50</v>
      </c>
      <c r="B121" s="149" t="s">
        <v>52</v>
      </c>
      <c r="C121" s="32"/>
      <c r="D121" s="46"/>
      <c r="E121" s="25"/>
      <c r="F121" s="47"/>
      <c r="G121" s="47"/>
    </row>
    <row r="122" spans="1:7" ht="139.5" customHeight="1" x14ac:dyDescent="0.2">
      <c r="A122" s="16" t="s">
        <v>26</v>
      </c>
      <c r="B122" s="150" t="s">
        <v>130</v>
      </c>
      <c r="C122" s="14"/>
      <c r="D122" s="13"/>
      <c r="E122" s="14"/>
      <c r="F122" s="15"/>
      <c r="G122" s="77"/>
    </row>
    <row r="123" spans="1:7" ht="67.5" customHeight="1" x14ac:dyDescent="0.2">
      <c r="A123" s="16"/>
      <c r="B123" s="150" t="s">
        <v>269</v>
      </c>
      <c r="C123" s="14"/>
      <c r="D123" s="13"/>
      <c r="E123" s="14"/>
      <c r="F123" s="15"/>
      <c r="G123" s="77"/>
    </row>
    <row r="124" spans="1:7" ht="87" customHeight="1" x14ac:dyDescent="0.2">
      <c r="A124" s="16"/>
      <c r="B124" s="150" t="s">
        <v>270</v>
      </c>
      <c r="C124" s="14" t="s">
        <v>1</v>
      </c>
      <c r="D124" s="13">
        <v>2</v>
      </c>
      <c r="E124" s="14" t="s">
        <v>28</v>
      </c>
      <c r="F124" s="254"/>
      <c r="G124" s="77">
        <f>D124*F124</f>
        <v>0</v>
      </c>
    </row>
    <row r="125" spans="1:7" ht="140.25" customHeight="1" x14ac:dyDescent="0.2">
      <c r="A125" s="16" t="s">
        <v>29</v>
      </c>
      <c r="B125" s="150" t="s">
        <v>271</v>
      </c>
      <c r="C125" s="14" t="s">
        <v>34</v>
      </c>
      <c r="D125" s="13">
        <v>10</v>
      </c>
      <c r="E125" s="14" t="s">
        <v>28</v>
      </c>
      <c r="F125" s="254"/>
      <c r="G125" s="77">
        <f>D125*F125</f>
        <v>0</v>
      </c>
    </row>
    <row r="126" spans="1:7" ht="104.25" customHeight="1" x14ac:dyDescent="0.2">
      <c r="A126" s="16" t="s">
        <v>30</v>
      </c>
      <c r="B126" s="150" t="s">
        <v>190</v>
      </c>
      <c r="C126" s="14" t="s">
        <v>34</v>
      </c>
      <c r="D126" s="13">
        <v>5</v>
      </c>
      <c r="E126" s="14" t="s">
        <v>28</v>
      </c>
      <c r="F126" s="254"/>
      <c r="G126" s="77">
        <f>D126*F126</f>
        <v>0</v>
      </c>
    </row>
    <row r="127" spans="1:7" s="43" customFormat="1" ht="232.5" customHeight="1" x14ac:dyDescent="0.2">
      <c r="A127" s="29" t="s">
        <v>31</v>
      </c>
      <c r="B127" s="151" t="s">
        <v>203</v>
      </c>
      <c r="C127" s="76"/>
      <c r="D127" s="152"/>
      <c r="E127" s="76"/>
      <c r="F127" s="152"/>
      <c r="G127" s="153"/>
    </row>
    <row r="128" spans="1:7" s="43" customFormat="1" x14ac:dyDescent="0.2">
      <c r="A128" s="29" t="s">
        <v>101</v>
      </c>
      <c r="B128" s="151" t="s">
        <v>199</v>
      </c>
      <c r="C128" s="76" t="s">
        <v>1</v>
      </c>
      <c r="D128" s="152">
        <v>36</v>
      </c>
      <c r="E128" s="76" t="s">
        <v>28</v>
      </c>
      <c r="F128" s="260"/>
      <c r="G128" s="153">
        <f>D128*F128</f>
        <v>0</v>
      </c>
    </row>
    <row r="129" spans="1:7" s="43" customFormat="1" ht="12.75" customHeight="1" x14ac:dyDescent="0.2">
      <c r="A129" s="184" t="s">
        <v>102</v>
      </c>
      <c r="B129" s="151" t="s">
        <v>200</v>
      </c>
      <c r="C129" s="76" t="s">
        <v>1</v>
      </c>
      <c r="D129" s="152">
        <v>18</v>
      </c>
      <c r="E129" s="76" t="s">
        <v>28</v>
      </c>
      <c r="F129" s="260"/>
      <c r="G129" s="153">
        <f>D129*F129</f>
        <v>0</v>
      </c>
    </row>
    <row r="130" spans="1:7" s="43" customFormat="1" x14ac:dyDescent="0.2">
      <c r="A130" s="185" t="s">
        <v>107</v>
      </c>
      <c r="B130" s="154" t="s">
        <v>201</v>
      </c>
      <c r="C130" s="155" t="s">
        <v>1</v>
      </c>
      <c r="D130" s="156">
        <v>18</v>
      </c>
      <c r="E130" s="155" t="s">
        <v>28</v>
      </c>
      <c r="F130" s="261"/>
      <c r="G130" s="157">
        <f>D130*F130</f>
        <v>0</v>
      </c>
    </row>
    <row r="131" spans="1:7" s="43" customFormat="1" x14ac:dyDescent="0.2">
      <c r="A131" s="186" t="s">
        <v>108</v>
      </c>
      <c r="B131" s="158" t="s">
        <v>202</v>
      </c>
      <c r="C131" s="159" t="s">
        <v>1</v>
      </c>
      <c r="D131" s="160">
        <v>18</v>
      </c>
      <c r="E131" s="159" t="s">
        <v>28</v>
      </c>
      <c r="F131" s="262"/>
      <c r="G131" s="161">
        <f>D131*F131</f>
        <v>0</v>
      </c>
    </row>
    <row r="132" spans="1:7" ht="13.5" customHeight="1" x14ac:dyDescent="0.2">
      <c r="A132" s="31" t="s">
        <v>50</v>
      </c>
      <c r="B132" s="148" t="s">
        <v>64</v>
      </c>
      <c r="C132" s="44"/>
      <c r="D132" s="45"/>
      <c r="E132" s="26"/>
      <c r="F132" s="45"/>
      <c r="G132" s="263">
        <f>SUM(G122:G131)</f>
        <v>0</v>
      </c>
    </row>
    <row r="133" spans="1:7" ht="13.5" customHeight="1" x14ac:dyDescent="0.2">
      <c r="A133" s="31"/>
      <c r="B133" s="148"/>
      <c r="C133" s="44"/>
      <c r="D133" s="45"/>
      <c r="E133" s="26"/>
      <c r="F133" s="45"/>
      <c r="G133" s="59"/>
    </row>
    <row r="134" spans="1:7" ht="13.5" customHeight="1" x14ac:dyDescent="0.2">
      <c r="A134" s="31"/>
      <c r="B134" s="148"/>
      <c r="C134" s="44"/>
      <c r="D134" s="45"/>
      <c r="E134" s="26"/>
      <c r="F134" s="45"/>
      <c r="G134" s="59"/>
    </row>
    <row r="135" spans="1:7" ht="13.5" customHeight="1" x14ac:dyDescent="0.2">
      <c r="A135" s="31"/>
      <c r="B135" s="148"/>
      <c r="C135" s="44"/>
      <c r="D135" s="45"/>
      <c r="E135" s="26"/>
      <c r="F135" s="45"/>
      <c r="G135" s="59"/>
    </row>
    <row r="136" spans="1:7" ht="13.5" customHeight="1" x14ac:dyDescent="0.2">
      <c r="A136" s="31"/>
      <c r="B136" s="148"/>
      <c r="C136" s="44"/>
      <c r="D136" s="45"/>
      <c r="E136" s="26"/>
      <c r="F136" s="45"/>
      <c r="G136" s="59"/>
    </row>
    <row r="137" spans="1:7" ht="13.5" customHeight="1" x14ac:dyDescent="0.2">
      <c r="A137" s="31"/>
      <c r="B137" s="148"/>
      <c r="C137" s="44"/>
      <c r="D137" s="45"/>
      <c r="E137" s="26"/>
      <c r="F137" s="45"/>
      <c r="G137" s="59"/>
    </row>
    <row r="138" spans="1:7" ht="13.5" customHeight="1" x14ac:dyDescent="0.2">
      <c r="A138" s="31"/>
      <c r="B138" s="148"/>
      <c r="C138" s="44"/>
      <c r="D138" s="45"/>
      <c r="E138" s="26"/>
      <c r="F138" s="45"/>
      <c r="G138" s="59"/>
    </row>
    <row r="139" spans="1:7" ht="13.5" customHeight="1" x14ac:dyDescent="0.2">
      <c r="A139" s="31"/>
      <c r="B139" s="148"/>
      <c r="C139" s="44"/>
      <c r="D139" s="45"/>
      <c r="E139" s="26"/>
      <c r="F139" s="45"/>
      <c r="G139" s="59"/>
    </row>
    <row r="140" spans="1:7" ht="13.5" customHeight="1" x14ac:dyDescent="0.2">
      <c r="A140" s="31"/>
      <c r="B140" s="148"/>
      <c r="C140" s="44"/>
      <c r="D140" s="45"/>
      <c r="E140" s="26"/>
      <c r="F140" s="45"/>
      <c r="G140" s="59"/>
    </row>
    <row r="141" spans="1:7" ht="13.5" customHeight="1" x14ac:dyDescent="0.2">
      <c r="A141" s="31"/>
      <c r="B141" s="148"/>
      <c r="C141" s="44"/>
      <c r="D141" s="45"/>
      <c r="E141" s="26"/>
      <c r="F141" s="45"/>
      <c r="G141" s="59"/>
    </row>
    <row r="142" spans="1:7" ht="13.5" customHeight="1" x14ac:dyDescent="0.2">
      <c r="A142" s="31"/>
      <c r="B142" s="148"/>
      <c r="C142" s="44"/>
      <c r="D142" s="45"/>
      <c r="E142" s="26"/>
      <c r="F142" s="45"/>
      <c r="G142" s="59"/>
    </row>
    <row r="143" spans="1:7" ht="14.25" customHeight="1" x14ac:dyDescent="0.2">
      <c r="A143" s="54" t="s">
        <v>100</v>
      </c>
      <c r="B143" s="162" t="s">
        <v>14</v>
      </c>
      <c r="C143" s="163"/>
      <c r="D143" s="163"/>
      <c r="E143" s="163"/>
      <c r="F143" s="164"/>
      <c r="G143" s="165"/>
    </row>
    <row r="144" spans="1:7" s="36" customFormat="1" ht="15.75" customHeight="1" x14ac:dyDescent="0.2">
      <c r="A144" s="54"/>
      <c r="B144" s="162" t="s">
        <v>6</v>
      </c>
      <c r="C144" s="163"/>
      <c r="D144" s="163"/>
      <c r="E144" s="163"/>
      <c r="F144" s="164"/>
      <c r="G144" s="165"/>
    </row>
    <row r="145" spans="1:7" s="36" customFormat="1" ht="127.5" customHeight="1" x14ac:dyDescent="0.2">
      <c r="A145" s="29" t="s">
        <v>151</v>
      </c>
      <c r="B145" s="230" t="s">
        <v>272</v>
      </c>
      <c r="C145" s="226"/>
      <c r="D145" s="226"/>
      <c r="E145" s="226"/>
      <c r="F145" s="226"/>
      <c r="G145" s="226"/>
    </row>
    <row r="146" spans="1:7" s="36" customFormat="1" ht="106.5" customHeight="1" x14ac:dyDescent="0.2">
      <c r="A146" s="187" t="s">
        <v>139</v>
      </c>
      <c r="B146" s="225" t="s">
        <v>111</v>
      </c>
      <c r="C146" s="226"/>
      <c r="D146" s="226"/>
      <c r="E146" s="226"/>
      <c r="F146" s="226"/>
      <c r="G146" s="226"/>
    </row>
    <row r="147" spans="1:7" s="36" customFormat="1" ht="78" customHeight="1" x14ac:dyDescent="0.2">
      <c r="A147" s="187" t="s">
        <v>140</v>
      </c>
      <c r="B147" s="225" t="s">
        <v>208</v>
      </c>
      <c r="C147" s="226"/>
      <c r="D147" s="226"/>
      <c r="E147" s="226"/>
      <c r="F147" s="226"/>
      <c r="G147" s="226"/>
    </row>
    <row r="148" spans="1:7" s="36" customFormat="1" ht="78" customHeight="1" x14ac:dyDescent="0.2">
      <c r="A148" s="187" t="s">
        <v>141</v>
      </c>
      <c r="B148" s="225" t="s">
        <v>164</v>
      </c>
      <c r="C148" s="226"/>
      <c r="D148" s="226"/>
      <c r="E148" s="226"/>
      <c r="F148" s="226"/>
      <c r="G148" s="226"/>
    </row>
    <row r="149" spans="1:7" s="36" customFormat="1" ht="39.75" customHeight="1" x14ac:dyDescent="0.2">
      <c r="A149" s="187" t="s">
        <v>152</v>
      </c>
      <c r="B149" s="225" t="s">
        <v>116</v>
      </c>
      <c r="C149" s="226"/>
      <c r="D149" s="226"/>
      <c r="E149" s="226"/>
      <c r="F149" s="226"/>
      <c r="G149" s="226"/>
    </row>
    <row r="150" spans="1:7" s="36" customFormat="1" ht="30" customHeight="1" x14ac:dyDescent="0.2">
      <c r="A150" s="187" t="s">
        <v>153</v>
      </c>
      <c r="B150" s="225" t="s">
        <v>195</v>
      </c>
      <c r="C150" s="226"/>
      <c r="D150" s="226"/>
      <c r="E150" s="226"/>
      <c r="F150" s="226"/>
      <c r="G150" s="226"/>
    </row>
    <row r="151" spans="1:7" s="36" customFormat="1" ht="23.25" customHeight="1" x14ac:dyDescent="0.2">
      <c r="A151" s="187"/>
      <c r="B151" s="120"/>
      <c r="C151" s="163"/>
      <c r="D151" s="163"/>
      <c r="E151" s="163"/>
      <c r="F151" s="163"/>
      <c r="G151" s="163"/>
    </row>
    <row r="152" spans="1:7" s="36" customFormat="1" ht="24.75" customHeight="1" x14ac:dyDescent="0.2">
      <c r="A152" s="66" t="s">
        <v>26</v>
      </c>
      <c r="B152" s="166" t="s">
        <v>167</v>
      </c>
      <c r="C152" s="53"/>
      <c r="D152" s="53"/>
      <c r="E152" s="53"/>
      <c r="F152" s="52"/>
      <c r="G152" s="52"/>
    </row>
    <row r="153" spans="1:7" s="36" customFormat="1" ht="12" customHeight="1" x14ac:dyDescent="0.2">
      <c r="A153" s="187" t="s">
        <v>94</v>
      </c>
      <c r="B153" s="167" t="s">
        <v>57</v>
      </c>
      <c r="C153" s="53" t="s">
        <v>2</v>
      </c>
      <c r="D153" s="53">
        <v>5</v>
      </c>
      <c r="E153" s="53" t="s">
        <v>44</v>
      </c>
      <c r="F153" s="264"/>
      <c r="G153" s="52">
        <f t="shared" ref="G153:G160" si="3">SUM(D153*F153)</f>
        <v>0</v>
      </c>
    </row>
    <row r="154" spans="1:7" s="36" customFormat="1" ht="12.75" customHeight="1" x14ac:dyDescent="0.2">
      <c r="A154" s="187" t="s">
        <v>77</v>
      </c>
      <c r="B154" s="167" t="s">
        <v>58</v>
      </c>
      <c r="C154" s="53" t="s">
        <v>2</v>
      </c>
      <c r="D154" s="53">
        <v>10</v>
      </c>
      <c r="E154" s="53" t="s">
        <v>44</v>
      </c>
      <c r="F154" s="264"/>
      <c r="G154" s="52">
        <f t="shared" si="3"/>
        <v>0</v>
      </c>
    </row>
    <row r="155" spans="1:7" s="36" customFormat="1" ht="192.75" customHeight="1" x14ac:dyDescent="0.2">
      <c r="A155" s="187" t="s">
        <v>78</v>
      </c>
      <c r="B155" s="120" t="s">
        <v>207</v>
      </c>
      <c r="C155" s="53" t="s">
        <v>43</v>
      </c>
      <c r="D155" s="53">
        <v>1</v>
      </c>
      <c r="E155" s="53" t="s">
        <v>44</v>
      </c>
      <c r="F155" s="264"/>
      <c r="G155" s="52">
        <f t="shared" si="3"/>
        <v>0</v>
      </c>
    </row>
    <row r="156" spans="1:7" s="36" customFormat="1" ht="26.25" customHeight="1" x14ac:dyDescent="0.2">
      <c r="A156" s="187" t="s">
        <v>79</v>
      </c>
      <c r="B156" s="167" t="s">
        <v>120</v>
      </c>
      <c r="C156" s="53" t="s">
        <v>43</v>
      </c>
      <c r="D156" s="53">
        <v>1</v>
      </c>
      <c r="E156" s="53" t="s">
        <v>44</v>
      </c>
      <c r="F156" s="264"/>
      <c r="G156" s="52">
        <f>SUM(D156*F156)</f>
        <v>0</v>
      </c>
    </row>
    <row r="157" spans="1:7" s="36" customFormat="1" ht="76.5" customHeight="1" x14ac:dyDescent="0.2">
      <c r="A157" s="187" t="s">
        <v>80</v>
      </c>
      <c r="B157" s="120" t="s">
        <v>154</v>
      </c>
      <c r="C157" s="53" t="s">
        <v>2</v>
      </c>
      <c r="D157" s="53">
        <v>10</v>
      </c>
      <c r="E157" s="53" t="s">
        <v>44</v>
      </c>
      <c r="F157" s="264"/>
      <c r="G157" s="52">
        <f t="shared" si="3"/>
        <v>0</v>
      </c>
    </row>
    <row r="158" spans="1:7" s="36" customFormat="1" ht="15" customHeight="1" x14ac:dyDescent="0.2">
      <c r="A158" s="187"/>
      <c r="B158" s="120"/>
      <c r="C158" s="53"/>
      <c r="D158" s="53"/>
      <c r="E158" s="53"/>
      <c r="F158" s="52"/>
      <c r="G158" s="52"/>
    </row>
    <row r="159" spans="1:7" s="36" customFormat="1" ht="41.25" customHeight="1" x14ac:dyDescent="0.2">
      <c r="A159" s="66" t="s">
        <v>29</v>
      </c>
      <c r="B159" s="168" t="s">
        <v>142</v>
      </c>
      <c r="C159" s="53"/>
      <c r="D159" s="53"/>
      <c r="E159" s="53"/>
      <c r="F159" s="52"/>
      <c r="G159" s="52"/>
    </row>
    <row r="160" spans="1:7" s="36" customFormat="1" ht="104.25" customHeight="1" x14ac:dyDescent="0.2">
      <c r="A160" s="187" t="s">
        <v>83</v>
      </c>
      <c r="B160" s="120" t="s">
        <v>206</v>
      </c>
      <c r="C160" s="53" t="s">
        <v>1</v>
      </c>
      <c r="D160" s="53">
        <v>1</v>
      </c>
      <c r="E160" s="53" t="s">
        <v>44</v>
      </c>
      <c r="F160" s="264"/>
      <c r="G160" s="52">
        <f t="shared" si="3"/>
        <v>0</v>
      </c>
    </row>
    <row r="161" spans="1:7" s="36" customFormat="1" ht="63.75" customHeight="1" x14ac:dyDescent="0.2">
      <c r="A161" s="187" t="s">
        <v>84</v>
      </c>
      <c r="B161" s="120" t="s">
        <v>273</v>
      </c>
      <c r="C161" s="53"/>
      <c r="D161" s="53"/>
      <c r="E161" s="53"/>
      <c r="F161" s="52"/>
      <c r="G161" s="52"/>
    </row>
    <row r="162" spans="1:7" s="36" customFormat="1" ht="13.5" customHeight="1" x14ac:dyDescent="0.2">
      <c r="A162" s="187" t="s">
        <v>7</v>
      </c>
      <c r="B162" s="120" t="s">
        <v>274</v>
      </c>
      <c r="C162" s="53" t="s">
        <v>1</v>
      </c>
      <c r="D162" s="53">
        <v>1</v>
      </c>
      <c r="E162" s="53" t="s">
        <v>44</v>
      </c>
      <c r="F162" s="264"/>
      <c r="G162" s="52">
        <f t="shared" ref="G162" si="4">SUM(D162*F162)</f>
        <v>0</v>
      </c>
    </row>
    <row r="163" spans="1:7" s="36" customFormat="1" ht="15" customHeight="1" x14ac:dyDescent="0.2">
      <c r="A163" s="187" t="s">
        <v>8</v>
      </c>
      <c r="B163" s="120" t="s">
        <v>275</v>
      </c>
      <c r="C163" s="53" t="s">
        <v>43</v>
      </c>
      <c r="D163" s="53">
        <v>3</v>
      </c>
      <c r="E163" s="53" t="s">
        <v>44</v>
      </c>
      <c r="F163" s="264"/>
      <c r="G163" s="52">
        <f t="shared" ref="G163" si="5">SUM(D163*F163)</f>
        <v>0</v>
      </c>
    </row>
    <row r="164" spans="1:7" s="36" customFormat="1" ht="53.25" customHeight="1" x14ac:dyDescent="0.2">
      <c r="A164" s="187" t="s">
        <v>59</v>
      </c>
      <c r="B164" s="120" t="s">
        <v>143</v>
      </c>
      <c r="C164" s="53" t="s">
        <v>1</v>
      </c>
      <c r="D164" s="53">
        <v>1</v>
      </c>
      <c r="E164" s="53" t="s">
        <v>44</v>
      </c>
      <c r="F164" s="264"/>
      <c r="G164" s="52">
        <f>SUM(D164*F164)</f>
        <v>0</v>
      </c>
    </row>
    <row r="165" spans="1:7" ht="91.5" customHeight="1" x14ac:dyDescent="0.2">
      <c r="A165" s="66" t="s">
        <v>30</v>
      </c>
      <c r="B165" s="120" t="s">
        <v>204</v>
      </c>
      <c r="C165" s="53" t="s">
        <v>43</v>
      </c>
      <c r="D165" s="53">
        <v>2</v>
      </c>
      <c r="E165" s="53" t="s">
        <v>44</v>
      </c>
      <c r="F165" s="264"/>
      <c r="G165" s="52">
        <f>SUM(D165*F165)</f>
        <v>0</v>
      </c>
    </row>
    <row r="166" spans="1:7" s="37" customFormat="1" ht="88.5" customHeight="1" x14ac:dyDescent="0.2">
      <c r="A166" s="65" t="s">
        <v>31</v>
      </c>
      <c r="B166" s="169" t="s">
        <v>276</v>
      </c>
      <c r="C166" s="60" t="s">
        <v>1</v>
      </c>
      <c r="D166" s="60">
        <v>1</v>
      </c>
      <c r="E166" s="60" t="s">
        <v>44</v>
      </c>
      <c r="F166" s="265"/>
      <c r="G166" s="61">
        <f>SUM(D166*F166)</f>
        <v>0</v>
      </c>
    </row>
    <row r="167" spans="1:7" s="38" customFormat="1" ht="15" x14ac:dyDescent="0.2">
      <c r="A167" s="66" t="s">
        <v>100</v>
      </c>
      <c r="B167" s="170" t="s">
        <v>15</v>
      </c>
      <c r="C167" s="53"/>
      <c r="D167" s="53"/>
      <c r="E167" s="53"/>
      <c r="F167" s="52"/>
      <c r="G167" s="266">
        <f>SUM(G153:G166)</f>
        <v>0</v>
      </c>
    </row>
    <row r="168" spans="1:7" s="38" customFormat="1" ht="36.75" customHeight="1" x14ac:dyDescent="0.2">
      <c r="A168" s="66"/>
      <c r="B168" s="170"/>
      <c r="C168" s="53"/>
      <c r="D168" s="53"/>
      <c r="E168" s="53"/>
      <c r="F168" s="52"/>
      <c r="G168" s="55"/>
    </row>
    <row r="169" spans="1:7" s="38" customFormat="1" ht="36.75" customHeight="1" x14ac:dyDescent="0.2">
      <c r="A169" s="66"/>
      <c r="B169" s="170"/>
      <c r="C169" s="53"/>
      <c r="D169" s="53"/>
      <c r="E169" s="53"/>
      <c r="F169" s="52"/>
      <c r="G169" s="55"/>
    </row>
    <row r="170" spans="1:7" s="38" customFormat="1" ht="36.75" customHeight="1" x14ac:dyDescent="0.2">
      <c r="A170" s="66"/>
      <c r="B170" s="170"/>
      <c r="C170" s="53"/>
      <c r="D170" s="53"/>
      <c r="E170" s="53"/>
      <c r="F170" s="52"/>
      <c r="G170" s="55"/>
    </row>
    <row r="171" spans="1:7" s="38" customFormat="1" ht="15" x14ac:dyDescent="0.2">
      <c r="A171" s="66"/>
      <c r="B171" s="170"/>
      <c r="C171" s="53"/>
      <c r="D171" s="53"/>
      <c r="E171" s="53"/>
      <c r="F171" s="52"/>
      <c r="G171" s="55"/>
    </row>
    <row r="172" spans="1:7" s="38" customFormat="1" ht="15" x14ac:dyDescent="0.2">
      <c r="A172" s="66"/>
      <c r="B172" s="170"/>
      <c r="C172" s="53"/>
      <c r="D172" s="53"/>
      <c r="E172" s="53"/>
      <c r="F172" s="52"/>
      <c r="G172" s="55"/>
    </row>
    <row r="173" spans="1:7" s="38" customFormat="1" ht="15" x14ac:dyDescent="0.2">
      <c r="A173" s="66"/>
      <c r="B173" s="170"/>
      <c r="C173" s="53"/>
      <c r="D173" s="53"/>
      <c r="E173" s="53"/>
      <c r="F173" s="52"/>
      <c r="G173" s="55"/>
    </row>
    <row r="174" spans="1:7" s="37" customFormat="1" ht="16.5" customHeight="1" x14ac:dyDescent="0.2">
      <c r="A174" s="54" t="s">
        <v>234</v>
      </c>
      <c r="B174" s="162" t="s">
        <v>13</v>
      </c>
      <c r="C174" s="35"/>
      <c r="D174" s="35"/>
      <c r="E174" s="163"/>
      <c r="F174" s="164"/>
      <c r="G174" s="165"/>
    </row>
    <row r="175" spans="1:7" s="37" customFormat="1" ht="15" customHeight="1" x14ac:dyDescent="0.2">
      <c r="A175" s="29"/>
      <c r="B175" s="171" t="s">
        <v>131</v>
      </c>
      <c r="C175" s="163"/>
      <c r="D175" s="163"/>
      <c r="E175" s="163"/>
      <c r="F175" s="164"/>
      <c r="G175" s="165"/>
    </row>
    <row r="176" spans="1:7" s="37" customFormat="1" ht="114.75" customHeight="1" x14ac:dyDescent="0.2">
      <c r="A176" s="187" t="s">
        <v>26</v>
      </c>
      <c r="B176" s="120" t="s">
        <v>144</v>
      </c>
      <c r="C176" s="53" t="s">
        <v>1</v>
      </c>
      <c r="D176" s="53">
        <v>15</v>
      </c>
      <c r="E176" s="53" t="s">
        <v>44</v>
      </c>
      <c r="F176" s="264"/>
      <c r="G176" s="52">
        <f>SUM(D176*F176)</f>
        <v>0</v>
      </c>
    </row>
    <row r="177" spans="1:9" s="36" customFormat="1" ht="149.25" customHeight="1" x14ac:dyDescent="0.2">
      <c r="A177" s="187" t="s">
        <v>29</v>
      </c>
      <c r="B177" s="172" t="s">
        <v>191</v>
      </c>
      <c r="C177" s="53"/>
      <c r="D177" s="53"/>
      <c r="E177" s="53"/>
      <c r="F177" s="52"/>
      <c r="G177" s="52"/>
    </row>
    <row r="178" spans="1:9" s="36" customFormat="1" ht="27.75" customHeight="1" x14ac:dyDescent="0.2">
      <c r="A178" s="187" t="s">
        <v>83</v>
      </c>
      <c r="B178" s="172" t="s">
        <v>192</v>
      </c>
      <c r="C178" s="53" t="s">
        <v>34</v>
      </c>
      <c r="D178" s="53">
        <v>5</v>
      </c>
      <c r="E178" s="53" t="s">
        <v>44</v>
      </c>
      <c r="F178" s="264"/>
      <c r="G178" s="52">
        <f>SUM(D178*F178)</f>
        <v>0</v>
      </c>
    </row>
    <row r="179" spans="1:9" s="36" customFormat="1" ht="26.25" customHeight="1" x14ac:dyDescent="0.2">
      <c r="A179" s="187" t="s">
        <v>84</v>
      </c>
      <c r="B179" s="172" t="s">
        <v>194</v>
      </c>
      <c r="C179" s="53" t="s">
        <v>43</v>
      </c>
      <c r="D179" s="53">
        <v>1</v>
      </c>
      <c r="E179" s="53" t="s">
        <v>44</v>
      </c>
      <c r="F179" s="264"/>
      <c r="G179" s="52">
        <f>SUM(D179*F179)</f>
        <v>0</v>
      </c>
    </row>
    <row r="180" spans="1:9" s="36" customFormat="1" ht="37.5" customHeight="1" x14ac:dyDescent="0.2">
      <c r="A180" s="187" t="s">
        <v>59</v>
      </c>
      <c r="B180" s="172" t="s">
        <v>205</v>
      </c>
      <c r="C180" s="53" t="s">
        <v>43</v>
      </c>
      <c r="D180" s="53">
        <v>1</v>
      </c>
      <c r="E180" s="53" t="s">
        <v>44</v>
      </c>
      <c r="F180" s="264"/>
      <c r="G180" s="52">
        <f>SUM(D180*F180)</f>
        <v>0</v>
      </c>
    </row>
    <row r="181" spans="1:9" s="36" customFormat="1" ht="75" customHeight="1" x14ac:dyDescent="0.2">
      <c r="A181" s="187" t="s">
        <v>29</v>
      </c>
      <c r="B181" s="172" t="s">
        <v>196</v>
      </c>
      <c r="C181" s="53"/>
      <c r="D181" s="53"/>
      <c r="E181" s="53"/>
      <c r="F181" s="52"/>
      <c r="G181" s="52"/>
    </row>
    <row r="182" spans="1:9" s="36" customFormat="1" ht="13.5" customHeight="1" x14ac:dyDescent="0.2">
      <c r="A182" s="187" t="s">
        <v>83</v>
      </c>
      <c r="B182" s="172" t="s">
        <v>193</v>
      </c>
      <c r="C182" s="53" t="s">
        <v>27</v>
      </c>
      <c r="D182" s="53">
        <v>1</v>
      </c>
      <c r="E182" s="53" t="s">
        <v>44</v>
      </c>
      <c r="F182" s="264"/>
      <c r="G182" s="52">
        <f>SUM(D182*F182)</f>
        <v>0</v>
      </c>
    </row>
    <row r="183" spans="1:9" s="36" customFormat="1" ht="12.75" customHeight="1" x14ac:dyDescent="0.2">
      <c r="A183" s="187" t="s">
        <v>84</v>
      </c>
      <c r="B183" s="172" t="s">
        <v>197</v>
      </c>
      <c r="C183" s="53" t="s">
        <v>27</v>
      </c>
      <c r="D183" s="53">
        <v>1</v>
      </c>
      <c r="E183" s="53" t="s">
        <v>44</v>
      </c>
      <c r="F183" s="264"/>
      <c r="G183" s="52">
        <f>SUM(D183*F183)</f>
        <v>0</v>
      </c>
    </row>
    <row r="184" spans="1:9" s="36" customFormat="1" ht="12.75" customHeight="1" x14ac:dyDescent="0.2">
      <c r="A184" s="187" t="s">
        <v>59</v>
      </c>
      <c r="B184" s="172" t="s">
        <v>198</v>
      </c>
      <c r="C184" s="53" t="s">
        <v>27</v>
      </c>
      <c r="D184" s="53">
        <v>3</v>
      </c>
      <c r="E184" s="53" t="s">
        <v>44</v>
      </c>
      <c r="F184" s="264"/>
      <c r="G184" s="52">
        <f>SUM(D184*F184)</f>
        <v>0</v>
      </c>
    </row>
    <row r="185" spans="1:9" s="36" customFormat="1" ht="153.75" customHeight="1" x14ac:dyDescent="0.2">
      <c r="A185" s="187" t="s">
        <v>30</v>
      </c>
      <c r="B185" s="172" t="s">
        <v>75</v>
      </c>
      <c r="C185" s="173" t="s">
        <v>34</v>
      </c>
      <c r="D185" s="173">
        <v>10</v>
      </c>
      <c r="E185" s="173" t="s">
        <v>44</v>
      </c>
      <c r="F185" s="267"/>
      <c r="G185" s="52">
        <f>SUM(D185*F185)</f>
        <v>0</v>
      </c>
    </row>
    <row r="186" spans="1:9" s="37" customFormat="1" ht="102.75" customHeight="1" x14ac:dyDescent="0.2">
      <c r="A186" s="188" t="s">
        <v>31</v>
      </c>
      <c r="B186" s="174" t="s">
        <v>277</v>
      </c>
      <c r="C186" s="175" t="s">
        <v>43</v>
      </c>
      <c r="D186" s="175">
        <v>2</v>
      </c>
      <c r="E186" s="175" t="s">
        <v>44</v>
      </c>
      <c r="F186" s="268"/>
      <c r="G186" s="176">
        <f>SUM(D186*F186)</f>
        <v>0</v>
      </c>
    </row>
    <row r="187" spans="1:9" s="37" customFormat="1" ht="14.25" customHeight="1" x14ac:dyDescent="0.2">
      <c r="A187" s="66" t="s">
        <v>234</v>
      </c>
      <c r="B187" s="162" t="s">
        <v>98</v>
      </c>
      <c r="C187" s="53"/>
      <c r="D187" s="53"/>
      <c r="E187" s="53"/>
      <c r="F187" s="52"/>
      <c r="G187" s="266">
        <f>SUM(G176:G186)</f>
        <v>0</v>
      </c>
      <c r="H187" s="39"/>
      <c r="I187" s="39"/>
    </row>
    <row r="188" spans="1:9" s="37" customFormat="1" ht="14.25" customHeight="1" x14ac:dyDescent="0.2">
      <c r="A188" s="66"/>
      <c r="B188" s="162"/>
      <c r="C188" s="53"/>
      <c r="D188" s="53"/>
      <c r="E188" s="53"/>
      <c r="F188" s="52"/>
      <c r="G188" s="55"/>
      <c r="H188" s="39"/>
      <c r="I188" s="39"/>
    </row>
    <row r="189" spans="1:9" s="37" customFormat="1" ht="14.25" customHeight="1" x14ac:dyDescent="0.2">
      <c r="A189" s="66" t="s">
        <v>235</v>
      </c>
      <c r="B189" s="162" t="s">
        <v>209</v>
      </c>
      <c r="C189" s="53"/>
      <c r="D189" s="53"/>
      <c r="E189" s="53"/>
      <c r="F189" s="52"/>
      <c r="G189" s="55"/>
      <c r="H189" s="39"/>
      <c r="I189" s="39"/>
    </row>
    <row r="190" spans="1:9" s="37" customFormat="1" ht="14.25" customHeight="1" x14ac:dyDescent="0.2">
      <c r="A190" s="66"/>
      <c r="B190" s="162" t="s">
        <v>246</v>
      </c>
      <c r="C190" s="53"/>
      <c r="D190" s="53"/>
      <c r="E190" s="53"/>
      <c r="F190" s="52"/>
      <c r="G190" s="55"/>
      <c r="H190" s="39"/>
      <c r="I190" s="39"/>
    </row>
    <row r="191" spans="1:9" s="37" customFormat="1" ht="40.5" customHeight="1" x14ac:dyDescent="0.2">
      <c r="A191" s="66"/>
      <c r="B191" s="225" t="s">
        <v>243</v>
      </c>
      <c r="C191" s="251"/>
      <c r="D191" s="251"/>
      <c r="E191" s="251"/>
      <c r="F191" s="251"/>
      <c r="G191" s="251"/>
      <c r="H191" s="39"/>
      <c r="I191" s="39"/>
    </row>
    <row r="192" spans="1:9" s="37" customFormat="1" ht="27.75" customHeight="1" x14ac:dyDescent="0.2">
      <c r="A192" s="66"/>
      <c r="B192" s="225" t="s">
        <v>245</v>
      </c>
      <c r="C192" s="248"/>
      <c r="D192" s="248"/>
      <c r="E192" s="248"/>
      <c r="F192" s="248"/>
      <c r="G192" s="248"/>
      <c r="H192" s="39"/>
      <c r="I192" s="39"/>
    </row>
    <row r="193" spans="1:9" s="37" customFormat="1" ht="26.25" customHeight="1" x14ac:dyDescent="0.2">
      <c r="A193" s="66"/>
      <c r="B193" s="225" t="s">
        <v>244</v>
      </c>
      <c r="C193" s="248"/>
      <c r="D193" s="248"/>
      <c r="E193" s="248"/>
      <c r="F193" s="248"/>
      <c r="G193" s="248"/>
      <c r="H193" s="39"/>
      <c r="I193" s="39"/>
    </row>
    <row r="194" spans="1:9" s="37" customFormat="1" ht="14.25" customHeight="1" x14ac:dyDescent="0.2">
      <c r="B194" s="162"/>
      <c r="C194" s="53"/>
      <c r="D194" s="53"/>
      <c r="E194" s="53"/>
      <c r="F194" s="52"/>
      <c r="G194" s="55"/>
      <c r="H194" s="39"/>
      <c r="I194" s="39"/>
    </row>
    <row r="195" spans="1:9" s="37" customFormat="1" ht="219" customHeight="1" x14ac:dyDescent="0.2">
      <c r="A195" s="187" t="s">
        <v>26</v>
      </c>
      <c r="B195" s="48" t="s">
        <v>278</v>
      </c>
      <c r="C195" s="53"/>
      <c r="D195" s="53"/>
      <c r="E195" s="53"/>
      <c r="F195" s="52"/>
      <c r="G195" s="197"/>
      <c r="H195" s="39"/>
      <c r="I195" s="39"/>
    </row>
    <row r="196" spans="1:9" s="37" customFormat="1" ht="13.5" customHeight="1" x14ac:dyDescent="0.2">
      <c r="A196" s="187" t="s">
        <v>7</v>
      </c>
      <c r="B196" s="48" t="s">
        <v>212</v>
      </c>
      <c r="C196" s="53" t="s">
        <v>43</v>
      </c>
      <c r="D196" s="53">
        <v>3</v>
      </c>
      <c r="E196" s="53" t="s">
        <v>44</v>
      </c>
      <c r="F196" s="264"/>
      <c r="G196" s="197">
        <f>SUM(D196*F196)</f>
        <v>0</v>
      </c>
      <c r="H196" s="39"/>
      <c r="I196" s="39"/>
    </row>
    <row r="197" spans="1:9" s="37" customFormat="1" ht="13.5" customHeight="1" x14ac:dyDescent="0.2">
      <c r="A197" s="187" t="s">
        <v>8</v>
      </c>
      <c r="B197" s="48" t="s">
        <v>213</v>
      </c>
      <c r="C197" s="53" t="s">
        <v>43</v>
      </c>
      <c r="D197" s="53">
        <v>3</v>
      </c>
      <c r="E197" s="53" t="s">
        <v>44</v>
      </c>
      <c r="F197" s="264"/>
      <c r="G197" s="197">
        <f>SUM(D197*F197)</f>
        <v>0</v>
      </c>
      <c r="H197" s="39"/>
      <c r="I197" s="39"/>
    </row>
    <row r="198" spans="1:9" s="37" customFormat="1" ht="155.25" customHeight="1" x14ac:dyDescent="0.2">
      <c r="A198" s="187" t="s">
        <v>29</v>
      </c>
      <c r="B198" s="48" t="s">
        <v>214</v>
      </c>
      <c r="C198" s="53"/>
      <c r="D198" s="53"/>
      <c r="E198" s="53"/>
      <c r="F198" s="52"/>
      <c r="G198" s="197"/>
      <c r="H198" s="39"/>
      <c r="I198" s="39"/>
    </row>
    <row r="199" spans="1:9" s="37" customFormat="1" ht="13.5" customHeight="1" x14ac:dyDescent="0.2">
      <c r="A199" s="187" t="s">
        <v>7</v>
      </c>
      <c r="B199" s="48" t="s">
        <v>220</v>
      </c>
      <c r="C199" s="53" t="s">
        <v>2</v>
      </c>
      <c r="D199" s="53">
        <v>5</v>
      </c>
      <c r="E199" s="53" t="s">
        <v>229</v>
      </c>
      <c r="F199" s="264"/>
      <c r="G199" s="197">
        <f>SUM(D199*F199)</f>
        <v>0</v>
      </c>
      <c r="H199" s="39"/>
      <c r="I199" s="39"/>
    </row>
    <row r="200" spans="1:9" s="37" customFormat="1" ht="12" customHeight="1" x14ac:dyDescent="0.2">
      <c r="A200" s="187" t="s">
        <v>8</v>
      </c>
      <c r="B200" s="48" t="s">
        <v>91</v>
      </c>
      <c r="C200" s="53" t="s">
        <v>2</v>
      </c>
      <c r="D200" s="53">
        <v>3</v>
      </c>
      <c r="E200" s="53" t="s">
        <v>229</v>
      </c>
      <c r="F200" s="264"/>
      <c r="G200" s="197">
        <f>SUM(D200*F200)</f>
        <v>0</v>
      </c>
      <c r="H200" s="39"/>
      <c r="I200" s="39"/>
    </row>
    <row r="201" spans="1:9" s="37" customFormat="1" ht="12" customHeight="1" x14ac:dyDescent="0.2">
      <c r="A201" s="187" t="s">
        <v>10</v>
      </c>
      <c r="B201" s="48" t="s">
        <v>215</v>
      </c>
      <c r="C201" s="53" t="s">
        <v>2</v>
      </c>
      <c r="D201" s="53">
        <v>5</v>
      </c>
      <c r="E201" s="53" t="s">
        <v>229</v>
      </c>
      <c r="F201" s="264"/>
      <c r="G201" s="197">
        <f>SUM(D201*F201)</f>
        <v>0</v>
      </c>
      <c r="H201" s="39"/>
      <c r="I201" s="39"/>
    </row>
    <row r="202" spans="1:9" s="37" customFormat="1" ht="115.5" customHeight="1" x14ac:dyDescent="0.2">
      <c r="A202" s="187" t="s">
        <v>30</v>
      </c>
      <c r="B202" s="48" t="s">
        <v>216</v>
      </c>
      <c r="C202" s="53"/>
      <c r="D202" s="53"/>
      <c r="E202" s="53"/>
      <c r="F202" s="52"/>
      <c r="G202" s="197"/>
      <c r="H202" s="39"/>
      <c r="I202" s="39"/>
    </row>
    <row r="203" spans="1:9" s="37" customFormat="1" ht="12.75" customHeight="1" x14ac:dyDescent="0.2">
      <c r="A203" s="187" t="s">
        <v>7</v>
      </c>
      <c r="B203" s="48" t="s">
        <v>217</v>
      </c>
      <c r="C203" s="53" t="s">
        <v>48</v>
      </c>
      <c r="D203" s="53">
        <v>5</v>
      </c>
      <c r="E203" s="53" t="s">
        <v>229</v>
      </c>
      <c r="F203" s="264"/>
      <c r="G203" s="197">
        <f>SUM(D203*F203)</f>
        <v>0</v>
      </c>
      <c r="H203" s="39"/>
      <c r="I203" s="39"/>
    </row>
    <row r="204" spans="1:9" s="37" customFormat="1" ht="12.75" customHeight="1" x14ac:dyDescent="0.2">
      <c r="A204" s="187" t="s">
        <v>8</v>
      </c>
      <c r="B204" s="48" t="s">
        <v>218</v>
      </c>
      <c r="C204" s="53" t="s">
        <v>48</v>
      </c>
      <c r="D204" s="53">
        <v>5</v>
      </c>
      <c r="E204" s="53" t="s">
        <v>229</v>
      </c>
      <c r="F204" s="264"/>
      <c r="G204" s="197">
        <f>SUM(D204*F204)</f>
        <v>0</v>
      </c>
      <c r="H204" s="39"/>
      <c r="I204" s="39"/>
    </row>
    <row r="205" spans="1:9" s="37" customFormat="1" ht="90.75" customHeight="1" x14ac:dyDescent="0.2">
      <c r="A205" s="187" t="s">
        <v>31</v>
      </c>
      <c r="B205" s="48" t="s">
        <v>219</v>
      </c>
      <c r="C205" s="53"/>
      <c r="D205" s="53"/>
      <c r="E205" s="53"/>
      <c r="F205" s="52"/>
      <c r="G205" s="197"/>
      <c r="H205" s="39"/>
      <c r="I205" s="39"/>
    </row>
    <row r="206" spans="1:9" s="37" customFormat="1" ht="13.5" customHeight="1" x14ac:dyDescent="0.2">
      <c r="A206" s="187" t="s">
        <v>7</v>
      </c>
      <c r="B206" s="48" t="s">
        <v>228</v>
      </c>
      <c r="C206" s="53" t="s">
        <v>34</v>
      </c>
      <c r="D206" s="53">
        <v>10</v>
      </c>
      <c r="E206" s="53" t="s">
        <v>44</v>
      </c>
      <c r="F206" s="264"/>
      <c r="G206" s="197">
        <f t="shared" ref="G206:G211" si="6">SUM(D206*F206)</f>
        <v>0</v>
      </c>
      <c r="H206" s="39"/>
      <c r="I206" s="39"/>
    </row>
    <row r="207" spans="1:9" s="37" customFormat="1" ht="12.75" customHeight="1" x14ac:dyDescent="0.2">
      <c r="A207" s="187" t="s">
        <v>8</v>
      </c>
      <c r="B207" s="48" t="s">
        <v>220</v>
      </c>
      <c r="C207" s="53" t="s">
        <v>34</v>
      </c>
      <c r="D207" s="53">
        <v>5</v>
      </c>
      <c r="E207" s="53" t="s">
        <v>44</v>
      </c>
      <c r="F207" s="264"/>
      <c r="G207" s="197">
        <f t="shared" si="6"/>
        <v>0</v>
      </c>
      <c r="H207" s="39"/>
      <c r="I207" s="39"/>
    </row>
    <row r="208" spans="1:9" s="37" customFormat="1" ht="12" customHeight="1" x14ac:dyDescent="0.2">
      <c r="A208" s="187" t="s">
        <v>10</v>
      </c>
      <c r="B208" s="48" t="s">
        <v>92</v>
      </c>
      <c r="C208" s="53" t="s">
        <v>34</v>
      </c>
      <c r="D208" s="53">
        <v>5</v>
      </c>
      <c r="E208" s="53" t="s">
        <v>44</v>
      </c>
      <c r="F208" s="264"/>
      <c r="G208" s="197">
        <f t="shared" si="6"/>
        <v>0</v>
      </c>
      <c r="H208" s="39"/>
      <c r="I208" s="39"/>
    </row>
    <row r="209" spans="1:9" s="37" customFormat="1" ht="12.75" customHeight="1" x14ac:dyDescent="0.2">
      <c r="A209" s="187" t="s">
        <v>12</v>
      </c>
      <c r="B209" s="48" t="s">
        <v>91</v>
      </c>
      <c r="C209" s="53" t="s">
        <v>34</v>
      </c>
      <c r="D209" s="53">
        <v>10</v>
      </c>
      <c r="E209" s="53" t="s">
        <v>44</v>
      </c>
      <c r="F209" s="264"/>
      <c r="G209" s="197">
        <f t="shared" si="6"/>
        <v>0</v>
      </c>
      <c r="H209" s="39"/>
      <c r="I209" s="39"/>
    </row>
    <row r="210" spans="1:9" s="37" customFormat="1" ht="89.25" customHeight="1" x14ac:dyDescent="0.2">
      <c r="A210" s="187" t="s">
        <v>32</v>
      </c>
      <c r="B210" s="48" t="s">
        <v>248</v>
      </c>
      <c r="C210" s="53" t="s">
        <v>48</v>
      </c>
      <c r="D210" s="53">
        <v>50</v>
      </c>
      <c r="E210" s="53" t="s">
        <v>44</v>
      </c>
      <c r="F210" s="264"/>
      <c r="G210" s="197">
        <f t="shared" si="6"/>
        <v>0</v>
      </c>
      <c r="H210" s="39"/>
      <c r="I210" s="39"/>
    </row>
    <row r="211" spans="1:9" s="37" customFormat="1" ht="114.75" customHeight="1" x14ac:dyDescent="0.2">
      <c r="A211" s="187" t="s">
        <v>33</v>
      </c>
      <c r="B211" s="48" t="s">
        <v>247</v>
      </c>
      <c r="C211" s="53" t="s">
        <v>43</v>
      </c>
      <c r="D211" s="53">
        <v>3</v>
      </c>
      <c r="E211" s="53" t="s">
        <v>44</v>
      </c>
      <c r="F211" s="264"/>
      <c r="G211" s="197">
        <f t="shared" si="6"/>
        <v>0</v>
      </c>
      <c r="H211" s="39"/>
      <c r="I211" s="39"/>
    </row>
    <row r="212" spans="1:9" s="37" customFormat="1" ht="79.5" customHeight="1" x14ac:dyDescent="0.2">
      <c r="A212" s="187" t="s">
        <v>35</v>
      </c>
      <c r="B212" s="195" t="s">
        <v>221</v>
      </c>
      <c r="C212" s="53"/>
      <c r="D212" s="53"/>
      <c r="E212" s="53"/>
      <c r="F212" s="52"/>
      <c r="G212" s="197"/>
      <c r="H212" s="39"/>
      <c r="I212" s="39"/>
    </row>
    <row r="213" spans="1:9" s="37" customFormat="1" ht="51.75" customHeight="1" x14ac:dyDescent="0.2">
      <c r="A213" s="187" t="s">
        <v>7</v>
      </c>
      <c r="B213" s="48" t="s">
        <v>222</v>
      </c>
      <c r="C213" s="53" t="s">
        <v>2</v>
      </c>
      <c r="D213" s="53">
        <v>52</v>
      </c>
      <c r="E213" s="53" t="s">
        <v>44</v>
      </c>
      <c r="F213" s="264"/>
      <c r="G213" s="197">
        <f t="shared" ref="G213:G218" si="7">SUM(D213*F213)</f>
        <v>0</v>
      </c>
      <c r="H213" s="39"/>
      <c r="I213" s="39"/>
    </row>
    <row r="214" spans="1:9" s="37" customFormat="1" ht="141" customHeight="1" x14ac:dyDescent="0.2">
      <c r="A214" s="187" t="s">
        <v>8</v>
      </c>
      <c r="B214" s="48" t="s">
        <v>279</v>
      </c>
      <c r="C214" s="53" t="s">
        <v>43</v>
      </c>
      <c r="D214" s="53">
        <v>6</v>
      </c>
      <c r="E214" s="53" t="s">
        <v>44</v>
      </c>
      <c r="F214" s="264"/>
      <c r="G214" s="197">
        <f t="shared" si="7"/>
        <v>0</v>
      </c>
      <c r="H214" s="39"/>
      <c r="I214" s="39"/>
    </row>
    <row r="215" spans="1:9" s="37" customFormat="1" ht="142.5" customHeight="1" x14ac:dyDescent="0.2">
      <c r="A215" s="187" t="s">
        <v>10</v>
      </c>
      <c r="B215" s="48" t="s">
        <v>223</v>
      </c>
      <c r="C215" s="53" t="s">
        <v>43</v>
      </c>
      <c r="D215" s="53">
        <v>1</v>
      </c>
      <c r="E215" s="53" t="s">
        <v>44</v>
      </c>
      <c r="F215" s="264"/>
      <c r="G215" s="197">
        <f t="shared" si="7"/>
        <v>0</v>
      </c>
      <c r="H215" s="39"/>
      <c r="I215" s="39"/>
    </row>
    <row r="216" spans="1:9" s="37" customFormat="1" ht="96.75" customHeight="1" x14ac:dyDescent="0.2">
      <c r="A216" s="187" t="s">
        <v>12</v>
      </c>
      <c r="B216" s="48" t="s">
        <v>224</v>
      </c>
      <c r="C216" s="53" t="s">
        <v>2</v>
      </c>
      <c r="D216" s="53">
        <v>52</v>
      </c>
      <c r="E216" s="53" t="s">
        <v>44</v>
      </c>
      <c r="F216" s="264"/>
      <c r="G216" s="197">
        <f t="shared" si="7"/>
        <v>0</v>
      </c>
      <c r="H216" s="39"/>
      <c r="I216" s="39"/>
    </row>
    <row r="217" spans="1:9" s="37" customFormat="1" ht="122.25" customHeight="1" x14ac:dyDescent="0.2">
      <c r="A217" s="187" t="s">
        <v>18</v>
      </c>
      <c r="B217" s="48" t="s">
        <v>225</v>
      </c>
      <c r="C217" s="53" t="s">
        <v>2</v>
      </c>
      <c r="D217" s="53">
        <v>6</v>
      </c>
      <c r="E217" s="53" t="s">
        <v>44</v>
      </c>
      <c r="F217" s="264"/>
      <c r="G217" s="197">
        <f t="shared" si="7"/>
        <v>0</v>
      </c>
      <c r="H217" s="39"/>
      <c r="I217" s="39"/>
    </row>
    <row r="218" spans="1:9" s="37" customFormat="1" ht="142.5" customHeight="1" x14ac:dyDescent="0.2">
      <c r="A218" s="187" t="s">
        <v>19</v>
      </c>
      <c r="B218" s="48" t="s">
        <v>249</v>
      </c>
      <c r="C218" s="53" t="s">
        <v>2</v>
      </c>
      <c r="D218" s="53">
        <v>5</v>
      </c>
      <c r="E218" s="53" t="s">
        <v>44</v>
      </c>
      <c r="F218" s="264"/>
      <c r="G218" s="197">
        <f t="shared" si="7"/>
        <v>0</v>
      </c>
      <c r="H218" s="39"/>
      <c r="I218" s="39"/>
    </row>
    <row r="219" spans="1:9" s="37" customFormat="1" ht="76.5" customHeight="1" x14ac:dyDescent="0.2">
      <c r="A219" s="187" t="s">
        <v>36</v>
      </c>
      <c r="B219" s="48" t="s">
        <v>226</v>
      </c>
      <c r="C219" s="53"/>
      <c r="D219" s="53"/>
      <c r="E219" s="53"/>
      <c r="F219" s="52"/>
      <c r="G219" s="197"/>
      <c r="H219" s="39"/>
      <c r="I219" s="39"/>
    </row>
    <row r="220" spans="1:9" s="37" customFormat="1" ht="14.25" customHeight="1" x14ac:dyDescent="0.2">
      <c r="A220" s="187" t="s">
        <v>7</v>
      </c>
      <c r="B220" s="48" t="s">
        <v>212</v>
      </c>
      <c r="C220" s="53" t="s">
        <v>43</v>
      </c>
      <c r="D220" s="53">
        <v>2</v>
      </c>
      <c r="E220" s="53" t="s">
        <v>44</v>
      </c>
      <c r="F220" s="264"/>
      <c r="G220" s="197">
        <f>SUM(D220*F220)</f>
        <v>0</v>
      </c>
      <c r="H220" s="39"/>
      <c r="I220" s="39"/>
    </row>
    <row r="221" spans="1:9" s="37" customFormat="1" ht="16.5" customHeight="1" x14ac:dyDescent="0.2">
      <c r="A221" s="188" t="s">
        <v>8</v>
      </c>
      <c r="B221" s="196" t="s">
        <v>227</v>
      </c>
      <c r="C221" s="60" t="s">
        <v>43</v>
      </c>
      <c r="D221" s="60">
        <v>2</v>
      </c>
      <c r="E221" s="60" t="s">
        <v>44</v>
      </c>
      <c r="F221" s="265"/>
      <c r="G221" s="64">
        <f>SUM(D221*F221)</f>
        <v>0</v>
      </c>
      <c r="H221" s="39"/>
      <c r="I221" s="39"/>
    </row>
    <row r="222" spans="1:9" s="37" customFormat="1" ht="15" customHeight="1" x14ac:dyDescent="0.2">
      <c r="A222" s="66" t="s">
        <v>235</v>
      </c>
      <c r="B222" s="195" t="s">
        <v>230</v>
      </c>
      <c r="C222" s="53"/>
      <c r="D222" s="53"/>
      <c r="E222" s="53"/>
      <c r="F222" s="52"/>
      <c r="G222" s="269">
        <f>SUM(G195:G221)</f>
        <v>0</v>
      </c>
      <c r="H222" s="39"/>
      <c r="I222" s="39"/>
    </row>
    <row r="223" spans="1:9" s="37" customFormat="1" ht="15" customHeight="1" x14ac:dyDescent="0.2">
      <c r="A223" s="66"/>
      <c r="B223" s="195"/>
      <c r="C223" s="53"/>
      <c r="D223" s="53"/>
      <c r="E223" s="53"/>
      <c r="F223" s="52"/>
      <c r="G223" s="197"/>
      <c r="H223" s="39"/>
      <c r="I223" s="39"/>
    </row>
    <row r="224" spans="1:9" s="107" customFormat="1" ht="15" x14ac:dyDescent="0.25">
      <c r="A224" s="66"/>
      <c r="B224" s="201" t="s">
        <v>89</v>
      </c>
      <c r="C224" s="202"/>
      <c r="D224" s="202"/>
      <c r="E224" s="202"/>
      <c r="F224" s="202"/>
      <c r="G224" s="202"/>
      <c r="H224" s="106"/>
      <c r="I224" s="106"/>
    </row>
    <row r="225" spans="1:9" s="109" customFormat="1" ht="14.25" customHeight="1" x14ac:dyDescent="0.2">
      <c r="A225" s="9" t="s">
        <v>25</v>
      </c>
      <c r="B225" s="119" t="s">
        <v>61</v>
      </c>
      <c r="C225" s="49"/>
      <c r="D225" s="62"/>
      <c r="E225" s="78" t="s">
        <v>45</v>
      </c>
      <c r="F225" s="51"/>
      <c r="G225" s="62">
        <f>G86</f>
        <v>0</v>
      </c>
      <c r="H225" s="108"/>
      <c r="I225" s="108"/>
    </row>
    <row r="226" spans="1:9" s="109" customFormat="1" ht="14.25" customHeight="1" x14ac:dyDescent="0.2">
      <c r="A226" s="17" t="s">
        <v>46</v>
      </c>
      <c r="B226" s="120" t="s">
        <v>47</v>
      </c>
      <c r="C226" s="49"/>
      <c r="D226" s="62"/>
      <c r="E226" s="78" t="s">
        <v>45</v>
      </c>
      <c r="F226" s="51"/>
      <c r="G226" s="62">
        <f>G103</f>
        <v>0</v>
      </c>
      <c r="H226" s="108"/>
      <c r="I226" s="108"/>
    </row>
    <row r="227" spans="1:9" s="109" customFormat="1" ht="13.5" customHeight="1" x14ac:dyDescent="0.2">
      <c r="A227" s="9" t="s">
        <v>49</v>
      </c>
      <c r="B227" s="203" t="s">
        <v>51</v>
      </c>
      <c r="C227" s="50"/>
      <c r="D227" s="50"/>
      <c r="E227" s="78" t="s">
        <v>45</v>
      </c>
      <c r="F227" s="50"/>
      <c r="G227" s="62">
        <f>G119</f>
        <v>0</v>
      </c>
      <c r="H227" s="108"/>
      <c r="I227" s="108"/>
    </row>
    <row r="228" spans="1:9" s="109" customFormat="1" ht="14.25" x14ac:dyDescent="0.2">
      <c r="A228" s="9" t="s">
        <v>50</v>
      </c>
      <c r="B228" s="204" t="s">
        <v>52</v>
      </c>
      <c r="C228" s="50"/>
      <c r="D228" s="50"/>
      <c r="E228" s="78" t="s">
        <v>45</v>
      </c>
      <c r="F228" s="50"/>
      <c r="G228" s="62">
        <f>G132</f>
        <v>0</v>
      </c>
      <c r="H228" s="108"/>
      <c r="I228" s="108"/>
    </row>
    <row r="229" spans="1:9" s="107" customFormat="1" ht="15" x14ac:dyDescent="0.25">
      <c r="A229" s="187" t="s">
        <v>100</v>
      </c>
      <c r="B229" s="205" t="s">
        <v>14</v>
      </c>
      <c r="C229" s="206"/>
      <c r="D229" s="206"/>
      <c r="E229" s="78" t="s">
        <v>45</v>
      </c>
      <c r="F229" s="206"/>
      <c r="G229" s="62">
        <f>G167</f>
        <v>0</v>
      </c>
      <c r="H229" s="106"/>
      <c r="I229" s="106"/>
    </row>
    <row r="230" spans="1:9" s="107" customFormat="1" ht="15" x14ac:dyDescent="0.25">
      <c r="A230" s="207" t="s">
        <v>234</v>
      </c>
      <c r="B230" s="208" t="s">
        <v>117</v>
      </c>
      <c r="C230" s="209"/>
      <c r="D230" s="209"/>
      <c r="E230" s="210" t="s">
        <v>45</v>
      </c>
      <c r="F230" s="211"/>
      <c r="G230" s="212">
        <f>SUM(G187:G187)</f>
        <v>0</v>
      </c>
      <c r="H230" s="106"/>
      <c r="I230" s="106"/>
    </row>
    <row r="231" spans="1:9" s="107" customFormat="1" ht="15" x14ac:dyDescent="0.25">
      <c r="A231" s="188" t="s">
        <v>235</v>
      </c>
      <c r="B231" s="213" t="s">
        <v>209</v>
      </c>
      <c r="C231" s="214"/>
      <c r="D231" s="214"/>
      <c r="E231" s="79" t="s">
        <v>45</v>
      </c>
      <c r="F231" s="215"/>
      <c r="G231" s="64">
        <f>G222</f>
        <v>0</v>
      </c>
      <c r="H231" s="106"/>
      <c r="I231" s="106"/>
    </row>
    <row r="232" spans="1:9" s="109" customFormat="1" ht="14.25" x14ac:dyDescent="0.2">
      <c r="A232" s="188"/>
      <c r="B232" s="216" t="s">
        <v>210</v>
      </c>
      <c r="C232" s="40"/>
      <c r="D232" s="40"/>
      <c r="E232" s="67" t="s">
        <v>45</v>
      </c>
      <c r="F232" s="40"/>
      <c r="G232" s="217">
        <f>SUM(G225:G231)</f>
        <v>0</v>
      </c>
      <c r="H232" s="108"/>
      <c r="I232" s="108"/>
    </row>
    <row r="233" spans="1:9" s="109" customFormat="1" ht="14.25" x14ac:dyDescent="0.2">
      <c r="A233" s="207"/>
      <c r="B233" s="218" t="s">
        <v>16</v>
      </c>
      <c r="C233" s="50"/>
      <c r="D233" s="50"/>
      <c r="E233" s="68" t="s">
        <v>45</v>
      </c>
      <c r="F233" s="50"/>
      <c r="G233" s="63">
        <f>G232*0.25</f>
        <v>0</v>
      </c>
      <c r="H233" s="108"/>
      <c r="I233" s="108"/>
    </row>
    <row r="234" spans="1:9" s="109" customFormat="1" ht="15" thickBot="1" x14ac:dyDescent="0.25">
      <c r="A234" s="219"/>
      <c r="B234" s="220" t="s">
        <v>90</v>
      </c>
      <c r="C234" s="221"/>
      <c r="D234" s="221"/>
      <c r="E234" s="69" t="s">
        <v>45</v>
      </c>
      <c r="F234" s="221"/>
      <c r="G234" s="222">
        <f>SUM(G232:G233)</f>
        <v>0</v>
      </c>
      <c r="H234" s="108"/>
      <c r="I234" s="108"/>
    </row>
    <row r="235" spans="1:9" s="109" customFormat="1" ht="15" thickTop="1" x14ac:dyDescent="0.2">
      <c r="A235" s="198"/>
      <c r="B235" s="199"/>
      <c r="C235" s="200"/>
      <c r="D235" s="200"/>
      <c r="E235" s="177"/>
      <c r="F235" s="200"/>
      <c r="G235" s="178"/>
      <c r="H235" s="108"/>
      <c r="I235" s="108"/>
    </row>
    <row r="236" spans="1:9" s="36" customFormat="1" x14ac:dyDescent="0.2">
      <c r="A236" s="134"/>
      <c r="B236" s="179" t="s">
        <v>3</v>
      </c>
      <c r="C236" s="70"/>
      <c r="D236" s="180" t="s">
        <v>53</v>
      </c>
      <c r="E236" s="71"/>
      <c r="F236" s="56"/>
      <c r="G236" s="56"/>
    </row>
    <row r="237" spans="1:9" s="36" customFormat="1" x14ac:dyDescent="0.2">
      <c r="A237" s="134"/>
      <c r="B237" s="181" t="s">
        <v>74</v>
      </c>
      <c r="C237" s="71"/>
      <c r="D237" s="4"/>
      <c r="E237" s="182"/>
      <c r="F237" s="56"/>
      <c r="G237" s="56"/>
    </row>
    <row r="238" spans="1:9" s="36" customFormat="1" ht="14.25" customHeight="1" x14ac:dyDescent="0.2">
      <c r="A238" s="134"/>
      <c r="B238" s="179" t="s">
        <v>54</v>
      </c>
      <c r="C238" s="71"/>
      <c r="D238" s="4"/>
      <c r="E238" s="72"/>
      <c r="F238" s="56"/>
      <c r="G238" s="56"/>
    </row>
    <row r="239" spans="1:9" s="36" customFormat="1" x14ac:dyDescent="0.2">
      <c r="A239" s="134"/>
      <c r="B239" s="181" t="s">
        <v>0</v>
      </c>
      <c r="C239" s="71"/>
      <c r="D239" s="73"/>
      <c r="E239" s="74"/>
      <c r="F239" s="75"/>
      <c r="G239" s="56"/>
    </row>
    <row r="240" spans="1:9" s="36" customFormat="1" x14ac:dyDescent="0.2">
      <c r="A240" s="134"/>
      <c r="B240" s="181"/>
      <c r="C240" s="71"/>
      <c r="D240" s="4" t="s">
        <v>76</v>
      </c>
      <c r="E240" s="72"/>
      <c r="F240" s="56"/>
      <c r="G240" s="56"/>
    </row>
    <row r="241" spans="1:7" s="36" customFormat="1" x14ac:dyDescent="0.2">
      <c r="A241" s="80"/>
      <c r="B241" s="183" t="s">
        <v>211</v>
      </c>
      <c r="C241" s="56"/>
      <c r="D241" s="56"/>
      <c r="E241" s="56"/>
      <c r="F241" s="56"/>
      <c r="G241" s="56"/>
    </row>
    <row r="242" spans="1:7" s="36" customFormat="1" x14ac:dyDescent="0.2">
      <c r="A242" s="80"/>
      <c r="B242" s="127"/>
      <c r="C242" s="2"/>
      <c r="D242" s="2"/>
      <c r="E242" s="2"/>
      <c r="F242" s="2"/>
      <c r="G242" s="2"/>
    </row>
    <row r="243" spans="1:7" s="36" customFormat="1" x14ac:dyDescent="0.2">
      <c r="A243" s="80"/>
      <c r="B243" s="126"/>
      <c r="C243" s="81"/>
      <c r="D243" s="81"/>
      <c r="E243" s="81"/>
      <c r="F243" s="81"/>
      <c r="G243" s="81"/>
    </row>
    <row r="244" spans="1:7" s="36" customFormat="1" x14ac:dyDescent="0.2">
      <c r="A244" s="80"/>
      <c r="B244" s="126"/>
      <c r="C244" s="81"/>
      <c r="D244" s="81"/>
      <c r="E244" s="81"/>
      <c r="F244" s="81"/>
      <c r="G244" s="81"/>
    </row>
    <row r="245" spans="1:7" s="36" customFormat="1" x14ac:dyDescent="0.2">
      <c r="A245" s="80"/>
      <c r="B245" s="126"/>
      <c r="C245" s="81"/>
      <c r="D245" s="81"/>
      <c r="E245" s="81"/>
      <c r="F245" s="81"/>
      <c r="G245" s="81"/>
    </row>
    <row r="246" spans="1:7" s="36" customFormat="1" x14ac:dyDescent="0.2">
      <c r="A246" s="80"/>
      <c r="B246" s="126"/>
      <c r="C246" s="81"/>
      <c r="D246" s="81"/>
      <c r="E246" s="81"/>
      <c r="F246" s="81"/>
      <c r="G246" s="81"/>
    </row>
    <row r="247" spans="1:7" s="36" customFormat="1" x14ac:dyDescent="0.2">
      <c r="A247" s="80"/>
      <c r="B247" s="126"/>
      <c r="C247" s="81"/>
      <c r="D247" s="81"/>
      <c r="E247" s="81"/>
      <c r="F247" s="81"/>
      <c r="G247" s="81"/>
    </row>
    <row r="248" spans="1:7" s="36" customFormat="1" x14ac:dyDescent="0.2">
      <c r="A248" s="80"/>
      <c r="B248" s="126"/>
      <c r="C248" s="81"/>
      <c r="D248" s="81"/>
      <c r="E248" s="81"/>
      <c r="F248" s="81"/>
      <c r="G248" s="81"/>
    </row>
    <row r="249" spans="1:7" s="36" customFormat="1" x14ac:dyDescent="0.2">
      <c r="A249" s="80"/>
      <c r="B249" s="126"/>
      <c r="C249" s="81"/>
      <c r="D249" s="81"/>
      <c r="E249" s="81"/>
      <c r="F249" s="81"/>
      <c r="G249" s="81"/>
    </row>
    <row r="250" spans="1:7" s="36" customFormat="1" x14ac:dyDescent="0.2">
      <c r="A250" s="80"/>
      <c r="B250" s="126"/>
      <c r="C250" s="81"/>
      <c r="D250" s="81"/>
      <c r="E250" s="81"/>
      <c r="F250" s="81"/>
      <c r="G250" s="81"/>
    </row>
    <row r="251" spans="1:7" s="36" customFormat="1" x14ac:dyDescent="0.2">
      <c r="A251" s="80"/>
      <c r="B251" s="135"/>
      <c r="C251" s="81"/>
      <c r="D251" s="81"/>
      <c r="E251" s="81"/>
      <c r="F251" s="81"/>
      <c r="G251" s="81"/>
    </row>
    <row r="252" spans="1:7" s="36" customFormat="1" x14ac:dyDescent="0.2">
      <c r="A252" s="80"/>
      <c r="B252" s="126"/>
      <c r="C252" s="81"/>
      <c r="D252" s="81"/>
      <c r="E252" s="81"/>
      <c r="F252" s="81"/>
      <c r="G252" s="81"/>
    </row>
    <row r="253" spans="1:7" s="36" customFormat="1" x14ac:dyDescent="0.2">
      <c r="A253" s="80"/>
      <c r="B253" s="126"/>
      <c r="C253" s="81"/>
      <c r="D253" s="81"/>
      <c r="E253" s="81"/>
      <c r="F253" s="81"/>
      <c r="G253" s="81"/>
    </row>
    <row r="254" spans="1:7" s="36" customFormat="1" x14ac:dyDescent="0.2">
      <c r="A254" s="80"/>
      <c r="B254" s="126"/>
      <c r="C254" s="81"/>
      <c r="D254" s="81"/>
      <c r="E254" s="136"/>
      <c r="F254" s="136"/>
      <c r="G254" s="81"/>
    </row>
    <row r="255" spans="1:7" s="36" customFormat="1" x14ac:dyDescent="0.2">
      <c r="A255" s="80"/>
      <c r="B255" s="126"/>
      <c r="C255" s="81"/>
      <c r="D255" s="81"/>
      <c r="E255" s="81"/>
      <c r="F255" s="81"/>
      <c r="G255" s="81"/>
    </row>
    <row r="256" spans="1:7" s="36" customFormat="1" x14ac:dyDescent="0.2">
      <c r="A256" s="80"/>
      <c r="B256" s="135"/>
      <c r="C256" s="81"/>
      <c r="D256" s="81"/>
      <c r="E256" s="81"/>
      <c r="F256" s="81"/>
      <c r="G256" s="81"/>
    </row>
    <row r="257" spans="1:7" s="36" customFormat="1" x14ac:dyDescent="0.2">
      <c r="A257" s="80"/>
      <c r="B257" s="126"/>
      <c r="C257" s="81"/>
      <c r="D257" s="81"/>
      <c r="E257" s="81"/>
      <c r="F257" s="81"/>
      <c r="G257" s="81"/>
    </row>
    <row r="258" spans="1:7" s="36" customFormat="1" x14ac:dyDescent="0.2">
      <c r="A258" s="80"/>
      <c r="B258" s="126"/>
      <c r="C258" s="81"/>
      <c r="D258" s="81"/>
      <c r="E258" s="81"/>
      <c r="F258" s="81"/>
      <c r="G258" s="81"/>
    </row>
    <row r="259" spans="1:7" s="36" customFormat="1" x14ac:dyDescent="0.2">
      <c r="A259" s="80"/>
      <c r="B259" s="126"/>
      <c r="C259" s="81"/>
      <c r="D259" s="81"/>
      <c r="E259" s="81"/>
      <c r="F259" s="136"/>
      <c r="G259" s="81"/>
    </row>
    <row r="260" spans="1:7" s="36" customFormat="1" x14ac:dyDescent="0.2">
      <c r="A260" s="80"/>
      <c r="B260" s="126"/>
      <c r="C260" s="81"/>
      <c r="D260" s="81"/>
      <c r="E260" s="81"/>
      <c r="F260" s="81"/>
      <c r="G260" s="81"/>
    </row>
    <row r="261" spans="1:7" s="36" customFormat="1" x14ac:dyDescent="0.2">
      <c r="A261" s="80"/>
      <c r="B261" s="135"/>
      <c r="C261" s="81"/>
      <c r="D261" s="81"/>
      <c r="E261" s="81"/>
      <c r="F261" s="81"/>
      <c r="G261" s="81"/>
    </row>
    <row r="262" spans="1:7" s="36" customFormat="1" x14ac:dyDescent="0.2">
      <c r="A262" s="80"/>
      <c r="B262" s="126"/>
      <c r="C262" s="81"/>
      <c r="D262" s="81"/>
      <c r="E262" s="81"/>
      <c r="F262" s="81"/>
      <c r="G262" s="81"/>
    </row>
    <row r="263" spans="1:7" s="36" customFormat="1" x14ac:dyDescent="0.2">
      <c r="A263" s="80"/>
      <c r="B263" s="126"/>
      <c r="C263" s="81"/>
      <c r="D263" s="81"/>
      <c r="E263" s="81"/>
      <c r="F263" s="81"/>
      <c r="G263" s="81"/>
    </row>
    <row r="264" spans="1:7" s="36" customFormat="1" x14ac:dyDescent="0.2">
      <c r="A264" s="80"/>
      <c r="B264" s="126"/>
      <c r="C264" s="81"/>
      <c r="D264" s="81"/>
      <c r="E264" s="136"/>
      <c r="F264" s="136"/>
      <c r="G264" s="81"/>
    </row>
    <row r="265" spans="1:7" s="36" customFormat="1" x14ac:dyDescent="0.2">
      <c r="A265" s="80"/>
      <c r="B265" s="126"/>
      <c r="C265" s="81"/>
      <c r="D265" s="81"/>
      <c r="E265" s="81"/>
      <c r="F265" s="81"/>
      <c r="G265" s="81"/>
    </row>
    <row r="266" spans="1:7" s="36" customFormat="1" x14ac:dyDescent="0.2">
      <c r="A266" s="80"/>
      <c r="B266" s="135"/>
      <c r="C266" s="81"/>
      <c r="D266" s="81"/>
      <c r="E266" s="81"/>
      <c r="F266" s="81"/>
      <c r="G266" s="81"/>
    </row>
    <row r="267" spans="1:7" s="36" customFormat="1" x14ac:dyDescent="0.2">
      <c r="A267" s="80"/>
      <c r="B267" s="126"/>
      <c r="C267" s="81"/>
      <c r="D267" s="81"/>
      <c r="E267" s="81"/>
      <c r="F267" s="81"/>
      <c r="G267" s="81"/>
    </row>
    <row r="268" spans="1:7" s="36" customFormat="1" x14ac:dyDescent="0.2">
      <c r="A268" s="80"/>
      <c r="B268" s="126"/>
      <c r="C268" s="81"/>
      <c r="D268" s="81"/>
      <c r="E268" s="81"/>
      <c r="F268" s="81"/>
      <c r="G268" s="81"/>
    </row>
    <row r="269" spans="1:7" s="36" customFormat="1" x14ac:dyDescent="0.2">
      <c r="A269" s="80"/>
      <c r="B269" s="126"/>
      <c r="C269" s="81"/>
      <c r="D269" s="81"/>
      <c r="E269" s="136"/>
      <c r="F269" s="136"/>
      <c r="G269" s="81"/>
    </row>
    <row r="270" spans="1:7" s="36" customFormat="1" x14ac:dyDescent="0.2">
      <c r="A270" s="80"/>
      <c r="B270" s="126"/>
      <c r="C270" s="81"/>
      <c r="D270" s="81"/>
      <c r="E270" s="81"/>
      <c r="F270" s="81"/>
      <c r="G270" s="81"/>
    </row>
    <row r="271" spans="1:7" s="36" customFormat="1" x14ac:dyDescent="0.2">
      <c r="A271" s="80"/>
      <c r="B271" s="126"/>
      <c r="C271" s="81"/>
      <c r="D271" s="81"/>
      <c r="E271" s="81"/>
      <c r="F271" s="81"/>
      <c r="G271" s="81"/>
    </row>
    <row r="272" spans="1:7" s="36" customFormat="1" x14ac:dyDescent="0.2">
      <c r="A272" s="80"/>
      <c r="B272" s="126"/>
      <c r="C272" s="81"/>
      <c r="D272" s="81"/>
      <c r="E272" s="81"/>
      <c r="F272" s="81"/>
      <c r="G272" s="81"/>
    </row>
    <row r="273" spans="1:7" s="36" customFormat="1" x14ac:dyDescent="0.2">
      <c r="A273" s="80"/>
      <c r="B273" s="126"/>
      <c r="C273" s="81"/>
      <c r="D273" s="81"/>
      <c r="E273" s="81"/>
      <c r="F273" s="136"/>
      <c r="G273" s="81"/>
    </row>
    <row r="274" spans="1:7" s="36" customFormat="1" x14ac:dyDescent="0.2">
      <c r="A274" s="80"/>
      <c r="B274" s="126"/>
      <c r="C274" s="81"/>
      <c r="D274" s="81"/>
      <c r="E274" s="81"/>
      <c r="F274" s="81"/>
      <c r="G274" s="81"/>
    </row>
    <row r="275" spans="1:7" s="36" customFormat="1" x14ac:dyDescent="0.2">
      <c r="A275" s="80"/>
      <c r="B275" s="135"/>
      <c r="C275" s="81"/>
      <c r="D275" s="81"/>
      <c r="E275" s="81"/>
      <c r="F275" s="81"/>
      <c r="G275" s="81"/>
    </row>
    <row r="276" spans="1:7" s="36" customFormat="1" x14ac:dyDescent="0.2">
      <c r="A276" s="80"/>
      <c r="B276" s="126"/>
      <c r="C276" s="81"/>
      <c r="D276" s="81"/>
      <c r="E276" s="81"/>
      <c r="F276" s="81"/>
      <c r="G276" s="81"/>
    </row>
    <row r="277" spans="1:7" s="36" customFormat="1" x14ac:dyDescent="0.2">
      <c r="A277" s="80"/>
      <c r="B277" s="126"/>
      <c r="C277" s="81"/>
      <c r="D277" s="81"/>
      <c r="E277" s="81"/>
      <c r="F277" s="81"/>
      <c r="G277" s="81"/>
    </row>
    <row r="278" spans="1:7" s="36" customFormat="1" x14ac:dyDescent="0.2">
      <c r="A278" s="80"/>
      <c r="B278" s="126"/>
      <c r="C278" s="81"/>
      <c r="D278" s="81"/>
      <c r="E278" s="81"/>
      <c r="F278" s="136"/>
      <c r="G278" s="81"/>
    </row>
    <row r="279" spans="1:7" s="36" customFormat="1" x14ac:dyDescent="0.2">
      <c r="A279" s="80"/>
      <c r="B279" s="126"/>
      <c r="C279" s="81"/>
      <c r="D279" s="81"/>
      <c r="E279" s="81"/>
      <c r="F279" s="81"/>
      <c r="G279" s="81"/>
    </row>
    <row r="280" spans="1:7" s="36" customFormat="1" x14ac:dyDescent="0.2">
      <c r="A280" s="80"/>
      <c r="B280" s="126"/>
      <c r="C280" s="81"/>
      <c r="D280" s="81"/>
      <c r="E280" s="81"/>
      <c r="F280" s="81"/>
      <c r="G280" s="81"/>
    </row>
    <row r="281" spans="1:7" s="36" customFormat="1" x14ac:dyDescent="0.2">
      <c r="A281" s="80"/>
      <c r="B281" s="126"/>
      <c r="C281" s="81"/>
      <c r="D281" s="81"/>
      <c r="E281" s="81"/>
      <c r="F281" s="136"/>
      <c r="G281" s="81"/>
    </row>
    <row r="282" spans="1:7" s="36" customFormat="1" x14ac:dyDescent="0.2">
      <c r="A282" s="80"/>
      <c r="B282" s="126"/>
      <c r="C282" s="81"/>
      <c r="D282" s="81"/>
      <c r="E282" s="81"/>
      <c r="F282" s="81"/>
      <c r="G282" s="81"/>
    </row>
    <row r="283" spans="1:7" s="36" customFormat="1" x14ac:dyDescent="0.2">
      <c r="A283" s="80"/>
      <c r="B283" s="126"/>
      <c r="C283" s="81"/>
      <c r="D283" s="81"/>
      <c r="E283" s="81"/>
      <c r="F283" s="81"/>
      <c r="G283" s="81"/>
    </row>
    <row r="284" spans="1:7" s="36" customFormat="1" x14ac:dyDescent="0.2">
      <c r="A284" s="80"/>
      <c r="B284" s="126"/>
      <c r="C284" s="81"/>
      <c r="D284" s="81"/>
      <c r="E284" s="81"/>
      <c r="F284" s="81"/>
      <c r="G284" s="81"/>
    </row>
    <row r="285" spans="1:7" s="36" customFormat="1" x14ac:dyDescent="0.2">
      <c r="A285" s="80"/>
      <c r="B285" s="126"/>
      <c r="C285" s="81"/>
      <c r="D285" s="81"/>
      <c r="E285" s="81"/>
      <c r="F285" s="81"/>
      <c r="G285" s="81"/>
    </row>
    <row r="286" spans="1:7" s="36" customFormat="1" x14ac:dyDescent="0.2">
      <c r="A286" s="80"/>
      <c r="B286" s="135"/>
      <c r="C286" s="81"/>
      <c r="D286" s="81"/>
      <c r="E286" s="81"/>
      <c r="F286" s="81"/>
      <c r="G286" s="81"/>
    </row>
    <row r="287" spans="1:7" s="36" customFormat="1" x14ac:dyDescent="0.2">
      <c r="A287" s="80"/>
      <c r="B287" s="126"/>
      <c r="C287" s="81"/>
      <c r="D287" s="81"/>
      <c r="E287" s="81"/>
      <c r="F287" s="81"/>
      <c r="G287" s="81"/>
    </row>
    <row r="288" spans="1:7" s="36" customFormat="1" x14ac:dyDescent="0.2">
      <c r="A288" s="80"/>
      <c r="B288" s="126"/>
      <c r="C288" s="81"/>
      <c r="D288" s="81"/>
      <c r="E288" s="136"/>
      <c r="F288" s="136"/>
      <c r="G288" s="81"/>
    </row>
    <row r="289" spans="1:7" s="36" customFormat="1" x14ac:dyDescent="0.2">
      <c r="A289" s="80"/>
      <c r="B289" s="126"/>
      <c r="C289" s="81"/>
      <c r="D289" s="81"/>
      <c r="E289" s="81"/>
      <c r="F289" s="81"/>
      <c r="G289" s="81"/>
    </row>
    <row r="290" spans="1:7" s="36" customFormat="1" x14ac:dyDescent="0.2">
      <c r="A290" s="80"/>
      <c r="B290" s="126"/>
      <c r="C290" s="81"/>
      <c r="D290" s="81"/>
      <c r="E290" s="81"/>
      <c r="F290" s="81"/>
      <c r="G290" s="81"/>
    </row>
    <row r="291" spans="1:7" s="36" customFormat="1" x14ac:dyDescent="0.2">
      <c r="A291" s="80"/>
      <c r="B291" s="126"/>
      <c r="C291" s="81"/>
      <c r="D291" s="81"/>
      <c r="E291" s="81"/>
      <c r="F291" s="81"/>
      <c r="G291" s="81"/>
    </row>
    <row r="292" spans="1:7" s="36" customFormat="1" x14ac:dyDescent="0.2">
      <c r="A292" s="80"/>
      <c r="B292" s="126"/>
      <c r="C292" s="81"/>
      <c r="D292" s="81"/>
      <c r="E292" s="81"/>
      <c r="F292" s="81"/>
      <c r="G292" s="81"/>
    </row>
    <row r="293" spans="1:7" s="36" customFormat="1" x14ac:dyDescent="0.2">
      <c r="A293" s="80"/>
      <c r="B293" s="126"/>
      <c r="C293" s="81"/>
      <c r="D293" s="81"/>
      <c r="E293" s="81"/>
      <c r="F293" s="136"/>
      <c r="G293" s="81"/>
    </row>
    <row r="294" spans="1:7" s="36" customFormat="1" x14ac:dyDescent="0.2">
      <c r="A294" s="80"/>
      <c r="B294" s="126"/>
      <c r="C294" s="81"/>
      <c r="D294" s="81"/>
      <c r="E294" s="81"/>
      <c r="F294" s="81"/>
      <c r="G294" s="81"/>
    </row>
    <row r="295" spans="1:7" s="36" customFormat="1" x14ac:dyDescent="0.2">
      <c r="A295" s="80"/>
      <c r="B295" s="135"/>
      <c r="C295" s="81"/>
      <c r="D295" s="81"/>
      <c r="E295" s="81"/>
      <c r="F295" s="81"/>
      <c r="G295" s="81"/>
    </row>
    <row r="296" spans="1:7" s="36" customFormat="1" x14ac:dyDescent="0.2">
      <c r="A296" s="80"/>
      <c r="B296" s="126"/>
      <c r="C296" s="81"/>
      <c r="D296" s="81"/>
      <c r="E296" s="81"/>
      <c r="F296" s="81"/>
      <c r="G296" s="81"/>
    </row>
    <row r="297" spans="1:7" s="36" customFormat="1" x14ac:dyDescent="0.2">
      <c r="A297" s="80"/>
      <c r="B297" s="126"/>
      <c r="C297" s="81"/>
      <c r="D297" s="81"/>
      <c r="E297" s="136"/>
      <c r="F297" s="136"/>
      <c r="G297" s="81"/>
    </row>
    <row r="298" spans="1:7" s="36" customFormat="1" x14ac:dyDescent="0.2">
      <c r="A298" s="80"/>
      <c r="B298" s="126"/>
      <c r="C298" s="81"/>
      <c r="D298" s="81"/>
      <c r="E298" s="81"/>
      <c r="F298" s="81"/>
      <c r="G298" s="81"/>
    </row>
    <row r="299" spans="1:7" s="36" customFormat="1" x14ac:dyDescent="0.2">
      <c r="A299" s="80"/>
      <c r="B299" s="135"/>
      <c r="C299" s="81"/>
      <c r="D299" s="81"/>
      <c r="E299" s="81"/>
      <c r="F299" s="81"/>
      <c r="G299" s="81"/>
    </row>
    <row r="300" spans="1:7" s="36" customFormat="1" x14ac:dyDescent="0.2">
      <c r="A300" s="80"/>
      <c r="B300" s="126"/>
      <c r="C300" s="81"/>
      <c r="D300" s="81"/>
      <c r="E300" s="81"/>
      <c r="F300" s="81"/>
      <c r="G300" s="81"/>
    </row>
    <row r="301" spans="1:7" s="36" customFormat="1" x14ac:dyDescent="0.2">
      <c r="A301" s="80"/>
      <c r="B301" s="126"/>
      <c r="C301" s="81"/>
      <c r="D301" s="81"/>
      <c r="E301" s="81"/>
      <c r="F301" s="81"/>
      <c r="G301" s="81"/>
    </row>
    <row r="302" spans="1:7" s="36" customFormat="1" x14ac:dyDescent="0.2">
      <c r="A302" s="80"/>
      <c r="B302" s="126"/>
      <c r="C302" s="81"/>
      <c r="D302" s="81"/>
      <c r="E302" s="81"/>
      <c r="F302" s="136"/>
      <c r="G302" s="81"/>
    </row>
    <row r="303" spans="1:7" s="36" customFormat="1" x14ac:dyDescent="0.2">
      <c r="A303" s="80"/>
      <c r="B303" s="126"/>
      <c r="C303" s="81"/>
      <c r="D303" s="81"/>
      <c r="E303" s="81"/>
      <c r="F303" s="81"/>
      <c r="G303" s="81"/>
    </row>
    <row r="304" spans="1:7" s="36" customFormat="1" x14ac:dyDescent="0.2">
      <c r="A304" s="80"/>
      <c r="B304" s="135"/>
      <c r="C304" s="81"/>
      <c r="D304" s="81"/>
      <c r="E304" s="81"/>
      <c r="F304" s="81"/>
      <c r="G304" s="81"/>
    </row>
    <row r="305" spans="1:7" s="36" customFormat="1" x14ac:dyDescent="0.2">
      <c r="A305" s="80"/>
      <c r="B305" s="126"/>
      <c r="C305" s="81"/>
      <c r="D305" s="81"/>
      <c r="E305" s="81"/>
      <c r="F305" s="81"/>
      <c r="G305" s="81"/>
    </row>
    <row r="306" spans="1:7" s="36" customFormat="1" x14ac:dyDescent="0.2">
      <c r="A306" s="80"/>
      <c r="B306" s="126"/>
      <c r="C306" s="81"/>
      <c r="D306" s="81"/>
      <c r="E306" s="81"/>
      <c r="F306" s="136"/>
      <c r="G306" s="81"/>
    </row>
    <row r="307" spans="1:7" s="36" customFormat="1" x14ac:dyDescent="0.2">
      <c r="A307" s="80"/>
      <c r="B307" s="126"/>
      <c r="C307" s="81"/>
      <c r="D307" s="81"/>
      <c r="E307" s="81"/>
      <c r="F307" s="81"/>
      <c r="G307" s="81"/>
    </row>
    <row r="308" spans="1:7" s="36" customFormat="1" x14ac:dyDescent="0.2">
      <c r="A308" s="80"/>
      <c r="B308" s="126"/>
      <c r="C308" s="81"/>
      <c r="D308" s="81"/>
      <c r="E308" s="81"/>
      <c r="F308" s="81"/>
      <c r="G308" s="81"/>
    </row>
    <row r="309" spans="1:7" s="36" customFormat="1" x14ac:dyDescent="0.2">
      <c r="A309" s="80"/>
      <c r="B309" s="126"/>
      <c r="C309" s="81"/>
      <c r="D309" s="81"/>
      <c r="E309" s="81"/>
      <c r="F309" s="81"/>
      <c r="G309" s="81"/>
    </row>
    <row r="310" spans="1:7" s="36" customFormat="1" x14ac:dyDescent="0.2">
      <c r="A310" s="80"/>
      <c r="B310" s="126"/>
      <c r="C310" s="81"/>
      <c r="D310" s="81"/>
      <c r="E310" s="81"/>
      <c r="F310" s="81"/>
      <c r="G310" s="81"/>
    </row>
    <row r="311" spans="1:7" s="36" customFormat="1" x14ac:dyDescent="0.2">
      <c r="A311" s="80"/>
      <c r="B311" s="126"/>
      <c r="C311" s="81"/>
      <c r="D311" s="81"/>
      <c r="E311" s="81"/>
      <c r="F311" s="136"/>
      <c r="G311" s="81"/>
    </row>
    <row r="312" spans="1:7" s="36" customFormat="1" x14ac:dyDescent="0.2">
      <c r="A312" s="80"/>
      <c r="B312" s="126"/>
      <c r="C312" s="81"/>
      <c r="D312" s="81"/>
      <c r="E312" s="81"/>
      <c r="F312" s="81"/>
      <c r="G312" s="81"/>
    </row>
    <row r="313" spans="1:7" s="36" customFormat="1" x14ac:dyDescent="0.2">
      <c r="A313" s="80"/>
      <c r="B313" s="126"/>
      <c r="C313" s="81"/>
      <c r="D313" s="81"/>
      <c r="E313" s="81"/>
      <c r="F313" s="81"/>
      <c r="G313" s="81"/>
    </row>
    <row r="314" spans="1:7" s="36" customFormat="1" x14ac:dyDescent="0.2">
      <c r="A314" s="80"/>
      <c r="B314" s="126"/>
      <c r="C314" s="81"/>
      <c r="D314" s="81"/>
      <c r="E314" s="81"/>
      <c r="F314" s="81"/>
      <c r="G314" s="81"/>
    </row>
    <row r="315" spans="1:7" s="36" customFormat="1" x14ac:dyDescent="0.2">
      <c r="A315" s="80"/>
      <c r="B315" s="126"/>
      <c r="C315" s="81"/>
      <c r="D315" s="81"/>
      <c r="E315" s="81"/>
      <c r="F315" s="81"/>
      <c r="G315" s="81"/>
    </row>
    <row r="316" spans="1:7" s="36" customFormat="1" x14ac:dyDescent="0.2">
      <c r="A316" s="80"/>
      <c r="B316" s="126"/>
      <c r="C316" s="81"/>
      <c r="D316" s="81"/>
      <c r="E316" s="81"/>
      <c r="F316" s="81"/>
      <c r="G316" s="81"/>
    </row>
    <row r="317" spans="1:7" s="36" customFormat="1" x14ac:dyDescent="0.2">
      <c r="A317" s="80"/>
      <c r="B317" s="126"/>
      <c r="C317" s="81"/>
      <c r="D317" s="81"/>
      <c r="E317" s="81"/>
      <c r="F317" s="81"/>
      <c r="G317" s="81"/>
    </row>
    <row r="318" spans="1:7" s="36" customFormat="1" x14ac:dyDescent="0.2">
      <c r="A318" s="80"/>
      <c r="B318" s="126"/>
      <c r="C318" s="81"/>
      <c r="D318" s="81"/>
      <c r="E318" s="81"/>
      <c r="F318" s="136"/>
      <c r="G318" s="81"/>
    </row>
    <row r="319" spans="1:7" s="36" customFormat="1" x14ac:dyDescent="0.2">
      <c r="A319" s="80"/>
      <c r="B319" s="126"/>
      <c r="C319" s="81"/>
      <c r="D319" s="81"/>
      <c r="E319" s="81"/>
      <c r="F319" s="81"/>
      <c r="G319" s="81"/>
    </row>
    <row r="320" spans="1:7" s="36" customFormat="1" x14ac:dyDescent="0.2">
      <c r="A320" s="80"/>
      <c r="B320" s="126"/>
      <c r="C320" s="81"/>
      <c r="D320" s="81"/>
      <c r="E320" s="81"/>
      <c r="F320" s="81"/>
      <c r="G320" s="81"/>
    </row>
    <row r="321" spans="1:7" s="36" customFormat="1" x14ac:dyDescent="0.2">
      <c r="A321" s="80"/>
      <c r="B321" s="135"/>
      <c r="C321" s="81"/>
      <c r="D321" s="81"/>
      <c r="E321" s="81"/>
      <c r="F321" s="81"/>
      <c r="G321" s="81"/>
    </row>
    <row r="322" spans="1:7" s="36" customFormat="1" x14ac:dyDescent="0.2">
      <c r="A322" s="80"/>
      <c r="B322" s="126"/>
      <c r="C322" s="81"/>
      <c r="D322" s="81"/>
      <c r="E322" s="81"/>
      <c r="F322" s="81"/>
      <c r="G322" s="81"/>
    </row>
    <row r="323" spans="1:7" s="36" customFormat="1" x14ac:dyDescent="0.2">
      <c r="A323" s="80"/>
      <c r="B323" s="126"/>
      <c r="C323" s="81"/>
      <c r="D323" s="81"/>
      <c r="E323" s="81"/>
      <c r="F323" s="136"/>
      <c r="G323" s="81"/>
    </row>
    <row r="324" spans="1:7" s="36" customFormat="1" x14ac:dyDescent="0.2">
      <c r="A324" s="80"/>
      <c r="B324" s="126"/>
      <c r="C324" s="81"/>
      <c r="D324" s="81"/>
      <c r="E324" s="81"/>
      <c r="F324" s="81"/>
      <c r="G324" s="81"/>
    </row>
    <row r="325" spans="1:7" s="36" customFormat="1" x14ac:dyDescent="0.2">
      <c r="A325" s="80"/>
      <c r="B325" s="126"/>
      <c r="C325" s="81"/>
      <c r="D325" s="81"/>
      <c r="E325" s="81"/>
      <c r="F325" s="81"/>
      <c r="G325" s="81"/>
    </row>
    <row r="326" spans="1:7" s="36" customFormat="1" x14ac:dyDescent="0.2">
      <c r="A326" s="80"/>
      <c r="B326" s="126"/>
      <c r="C326" s="81"/>
      <c r="D326" s="81"/>
      <c r="E326" s="81"/>
      <c r="F326" s="81"/>
      <c r="G326" s="81"/>
    </row>
    <row r="327" spans="1:7" s="36" customFormat="1" x14ac:dyDescent="0.2">
      <c r="A327" s="80"/>
      <c r="B327" s="126"/>
      <c r="C327" s="81"/>
      <c r="D327" s="81"/>
      <c r="E327" s="81"/>
      <c r="F327" s="81"/>
      <c r="G327" s="81"/>
    </row>
    <row r="328" spans="1:7" s="36" customFormat="1" x14ac:dyDescent="0.2">
      <c r="A328" s="80"/>
      <c r="B328" s="126"/>
      <c r="C328" s="81"/>
      <c r="D328" s="81"/>
      <c r="E328" s="81"/>
      <c r="F328" s="136"/>
      <c r="G328" s="81"/>
    </row>
    <row r="329" spans="1:7" s="36" customFormat="1" x14ac:dyDescent="0.2">
      <c r="A329" s="80"/>
      <c r="B329" s="126"/>
      <c r="C329" s="81"/>
      <c r="D329" s="81"/>
      <c r="E329" s="81"/>
      <c r="F329" s="81"/>
      <c r="G329" s="81"/>
    </row>
    <row r="330" spans="1:7" s="36" customFormat="1" x14ac:dyDescent="0.2">
      <c r="A330" s="80"/>
      <c r="B330" s="126"/>
      <c r="C330" s="81"/>
      <c r="D330" s="81"/>
      <c r="E330" s="81"/>
      <c r="F330" s="81"/>
      <c r="G330" s="81"/>
    </row>
    <row r="331" spans="1:7" s="36" customFormat="1" x14ac:dyDescent="0.2">
      <c r="A331" s="80"/>
      <c r="B331" s="126"/>
      <c r="C331" s="81"/>
      <c r="D331" s="81"/>
      <c r="E331" s="81"/>
      <c r="F331" s="81"/>
      <c r="G331" s="81"/>
    </row>
    <row r="332" spans="1:7" s="36" customFormat="1" x14ac:dyDescent="0.2">
      <c r="A332" s="80"/>
      <c r="B332" s="126"/>
      <c r="C332" s="81"/>
      <c r="D332" s="81"/>
      <c r="E332" s="81"/>
      <c r="F332" s="81"/>
      <c r="G332" s="81"/>
    </row>
    <row r="333" spans="1:7" s="36" customFormat="1" x14ac:dyDescent="0.2">
      <c r="A333" s="80"/>
      <c r="B333" s="126"/>
      <c r="C333" s="81"/>
      <c r="D333" s="81"/>
      <c r="E333" s="81"/>
      <c r="F333" s="81"/>
      <c r="G333" s="81"/>
    </row>
    <row r="334" spans="1:7" s="36" customFormat="1" x14ac:dyDescent="0.2">
      <c r="A334" s="80"/>
      <c r="B334" s="126"/>
      <c r="C334" s="81"/>
      <c r="D334" s="81"/>
      <c r="E334" s="81"/>
      <c r="F334" s="81"/>
      <c r="G334" s="81"/>
    </row>
    <row r="335" spans="1:7" s="36" customFormat="1" x14ac:dyDescent="0.2">
      <c r="A335" s="80"/>
      <c r="B335" s="126"/>
      <c r="C335" s="81"/>
      <c r="D335" s="81"/>
      <c r="E335" s="81"/>
      <c r="F335" s="81"/>
      <c r="G335" s="81"/>
    </row>
    <row r="336" spans="1:7" s="36" customFormat="1" x14ac:dyDescent="0.2">
      <c r="A336" s="80"/>
      <c r="B336" s="126"/>
      <c r="C336" s="81"/>
      <c r="D336" s="81"/>
      <c r="E336" s="81"/>
      <c r="F336" s="81"/>
      <c r="G336" s="81"/>
    </row>
    <row r="337" spans="1:7" s="36" customFormat="1" x14ac:dyDescent="0.2">
      <c r="A337" s="80"/>
      <c r="B337" s="126"/>
      <c r="C337" s="81"/>
      <c r="D337" s="81"/>
      <c r="E337" s="81"/>
      <c r="F337" s="81"/>
      <c r="G337" s="81"/>
    </row>
    <row r="338" spans="1:7" s="36" customFormat="1" x14ac:dyDescent="0.2">
      <c r="A338" s="80"/>
      <c r="B338" s="126"/>
      <c r="C338" s="81"/>
      <c r="D338" s="81"/>
      <c r="E338" s="81"/>
      <c r="F338" s="81"/>
      <c r="G338" s="81"/>
    </row>
    <row r="339" spans="1:7" s="36" customFormat="1" x14ac:dyDescent="0.2">
      <c r="A339" s="80"/>
      <c r="B339" s="126"/>
      <c r="C339" s="81"/>
      <c r="D339" s="81"/>
      <c r="E339" s="81"/>
      <c r="F339" s="81"/>
      <c r="G339" s="81"/>
    </row>
    <row r="340" spans="1:7" s="36" customFormat="1" x14ac:dyDescent="0.2">
      <c r="A340" s="80"/>
      <c r="B340" s="126"/>
      <c r="C340" s="81"/>
      <c r="D340" s="81"/>
      <c r="E340" s="81"/>
      <c r="F340" s="81"/>
      <c r="G340" s="81"/>
    </row>
    <row r="341" spans="1:7" s="36" customFormat="1" x14ac:dyDescent="0.2">
      <c r="A341" s="80"/>
      <c r="B341" s="126"/>
      <c r="C341" s="81"/>
      <c r="D341" s="81"/>
      <c r="E341" s="81"/>
      <c r="F341" s="81"/>
      <c r="G341" s="81"/>
    </row>
    <row r="342" spans="1:7" s="36" customFormat="1" x14ac:dyDescent="0.2">
      <c r="A342" s="80"/>
      <c r="B342" s="126"/>
      <c r="C342" s="81"/>
      <c r="D342" s="81"/>
      <c r="E342" s="81"/>
      <c r="F342" s="81"/>
      <c r="G342" s="81"/>
    </row>
    <row r="343" spans="1:7" s="36" customFormat="1" x14ac:dyDescent="0.2">
      <c r="A343" s="80"/>
      <c r="B343" s="126"/>
      <c r="C343" s="81"/>
      <c r="D343" s="81"/>
      <c r="E343" s="81"/>
      <c r="F343" s="81"/>
      <c r="G343" s="81"/>
    </row>
    <row r="344" spans="1:7" s="36" customFormat="1" x14ac:dyDescent="0.2">
      <c r="A344" s="80"/>
      <c r="B344" s="126"/>
      <c r="C344" s="81"/>
      <c r="D344" s="81"/>
      <c r="E344" s="81"/>
      <c r="F344" s="81"/>
      <c r="G344" s="81"/>
    </row>
    <row r="345" spans="1:7" s="36" customFormat="1" x14ac:dyDescent="0.2">
      <c r="A345" s="80"/>
      <c r="B345" s="126"/>
      <c r="C345" s="81"/>
      <c r="D345" s="81"/>
      <c r="E345" s="81"/>
      <c r="F345" s="81"/>
      <c r="G345" s="81"/>
    </row>
    <row r="346" spans="1:7" x14ac:dyDescent="0.2">
      <c r="A346" s="80"/>
      <c r="B346" s="126"/>
      <c r="C346" s="81"/>
      <c r="D346" s="81"/>
      <c r="E346" s="81"/>
      <c r="F346" s="81"/>
      <c r="G346" s="81"/>
    </row>
    <row r="347" spans="1:7" x14ac:dyDescent="0.2">
      <c r="A347" s="80"/>
      <c r="B347" s="126"/>
      <c r="C347" s="81"/>
      <c r="D347" s="81"/>
      <c r="E347" s="81"/>
      <c r="F347" s="81"/>
      <c r="G347" s="81"/>
    </row>
    <row r="348" spans="1:7" x14ac:dyDescent="0.2">
      <c r="A348" s="80"/>
      <c r="B348" s="126"/>
      <c r="C348" s="81"/>
      <c r="D348" s="81"/>
      <c r="E348" s="81"/>
      <c r="F348" s="81"/>
      <c r="G348" s="81"/>
    </row>
    <row r="349" spans="1:7" x14ac:dyDescent="0.2">
      <c r="A349" s="80"/>
      <c r="B349" s="126"/>
      <c r="C349" s="81"/>
      <c r="D349" s="81"/>
      <c r="E349" s="81"/>
      <c r="F349" s="81"/>
      <c r="G349" s="81"/>
    </row>
    <row r="350" spans="1:7" x14ac:dyDescent="0.2">
      <c r="A350" s="80"/>
      <c r="B350" s="126"/>
      <c r="C350" s="81"/>
      <c r="D350" s="81"/>
      <c r="E350" s="81"/>
      <c r="F350" s="81"/>
      <c r="G350" s="81"/>
    </row>
    <row r="351" spans="1:7" x14ac:dyDescent="0.2">
      <c r="A351" s="80"/>
      <c r="B351" s="126"/>
      <c r="C351" s="81"/>
      <c r="D351" s="81"/>
      <c r="E351" s="81"/>
      <c r="F351" s="81"/>
      <c r="G351" s="81"/>
    </row>
    <row r="352" spans="1:7" x14ac:dyDescent="0.2">
      <c r="A352" s="80"/>
      <c r="B352" s="126"/>
      <c r="C352" s="81"/>
      <c r="D352" s="81"/>
      <c r="E352" s="81"/>
      <c r="F352" s="81"/>
      <c r="G352" s="81"/>
    </row>
    <row r="353" spans="1:7" x14ac:dyDescent="0.2">
      <c r="A353" s="80"/>
      <c r="B353" s="126"/>
      <c r="C353" s="81"/>
      <c r="D353" s="81"/>
      <c r="E353" s="81"/>
      <c r="F353" s="81"/>
      <c r="G353" s="81"/>
    </row>
    <row r="354" spans="1:7" x14ac:dyDescent="0.2">
      <c r="A354" s="80"/>
      <c r="B354" s="126"/>
      <c r="C354" s="81"/>
      <c r="D354" s="81"/>
      <c r="E354" s="81"/>
      <c r="F354" s="81"/>
      <c r="G354" s="81"/>
    </row>
    <row r="355" spans="1:7" x14ac:dyDescent="0.2">
      <c r="A355" s="80"/>
      <c r="B355" s="126"/>
      <c r="C355" s="81"/>
      <c r="D355" s="81"/>
      <c r="E355" s="81"/>
      <c r="F355" s="81"/>
      <c r="G355" s="81"/>
    </row>
    <row r="356" spans="1:7" x14ac:dyDescent="0.2">
      <c r="A356" s="80"/>
      <c r="B356" s="126"/>
      <c r="C356" s="81"/>
      <c r="D356" s="81"/>
      <c r="E356" s="81"/>
      <c r="F356" s="81"/>
      <c r="G356" s="81"/>
    </row>
    <row r="357" spans="1:7" x14ac:dyDescent="0.2">
      <c r="A357" s="80"/>
      <c r="B357" s="126"/>
      <c r="C357" s="81"/>
      <c r="D357" s="81"/>
      <c r="E357" s="81"/>
      <c r="F357" s="81"/>
      <c r="G357" s="81"/>
    </row>
    <row r="358" spans="1:7" x14ac:dyDescent="0.2">
      <c r="A358" s="80"/>
      <c r="B358" s="126"/>
      <c r="C358" s="81"/>
      <c r="D358" s="81"/>
      <c r="E358" s="81"/>
      <c r="F358" s="81"/>
      <c r="G358" s="81"/>
    </row>
    <row r="359" spans="1:7" x14ac:dyDescent="0.2">
      <c r="A359" s="80"/>
      <c r="B359" s="126"/>
      <c r="C359" s="81"/>
      <c r="D359" s="81"/>
      <c r="E359" s="81"/>
      <c r="F359" s="81"/>
      <c r="G359" s="81"/>
    </row>
    <row r="360" spans="1:7" x14ac:dyDescent="0.2">
      <c r="A360" s="80"/>
      <c r="B360" s="126"/>
      <c r="C360" s="81"/>
      <c r="D360" s="81"/>
      <c r="E360" s="81"/>
      <c r="F360" s="81"/>
      <c r="G360" s="81"/>
    </row>
    <row r="361" spans="1:7" x14ac:dyDescent="0.2">
      <c r="A361" s="80"/>
      <c r="B361" s="126"/>
      <c r="C361" s="81"/>
      <c r="D361" s="81"/>
      <c r="E361" s="81"/>
      <c r="F361" s="81"/>
      <c r="G361" s="81"/>
    </row>
    <row r="362" spans="1:7" x14ac:dyDescent="0.2">
      <c r="A362" s="80"/>
      <c r="B362" s="126"/>
      <c r="C362" s="81"/>
      <c r="D362" s="81"/>
      <c r="E362" s="81"/>
      <c r="F362" s="81"/>
      <c r="G362" s="81"/>
    </row>
  </sheetData>
  <autoFilter ref="A1:G247"/>
  <mergeCells count="56">
    <mergeCell ref="B40:E40"/>
    <mergeCell ref="B47:E47"/>
    <mergeCell ref="B49:E49"/>
    <mergeCell ref="B50:G50"/>
    <mergeCell ref="B193:G193"/>
    <mergeCell ref="B44:G44"/>
    <mergeCell ref="B46:G46"/>
    <mergeCell ref="B52:G52"/>
    <mergeCell ref="B191:G191"/>
    <mergeCell ref="B192:G192"/>
    <mergeCell ref="B54:G54"/>
    <mergeCell ref="B55:G55"/>
    <mergeCell ref="B150:G150"/>
    <mergeCell ref="B29:E29"/>
    <mergeCell ref="B30:G30"/>
    <mergeCell ref="B33:E33"/>
    <mergeCell ref="B22:E22"/>
    <mergeCell ref="B23:G23"/>
    <mergeCell ref="B25:G25"/>
    <mergeCell ref="B26:E26"/>
    <mergeCell ref="B27:G27"/>
    <mergeCell ref="B24:G24"/>
    <mergeCell ref="B28:G28"/>
    <mergeCell ref="B32:G32"/>
    <mergeCell ref="B3:G3"/>
    <mergeCell ref="B4:G4"/>
    <mergeCell ref="B8:G8"/>
    <mergeCell ref="B9:E9"/>
    <mergeCell ref="B10:G10"/>
    <mergeCell ref="B13:G13"/>
    <mergeCell ref="B5:G5"/>
    <mergeCell ref="B21:G21"/>
    <mergeCell ref="B19:G19"/>
    <mergeCell ref="B11:G11"/>
    <mergeCell ref="B12:G12"/>
    <mergeCell ref="B14:G14"/>
    <mergeCell ref="B16:G16"/>
    <mergeCell ref="B17:G17"/>
    <mergeCell ref="B15:G15"/>
    <mergeCell ref="B18:G18"/>
    <mergeCell ref="B34:G34"/>
    <mergeCell ref="B148:G148"/>
    <mergeCell ref="B149:G149"/>
    <mergeCell ref="B37:E37"/>
    <mergeCell ref="B38:G38"/>
    <mergeCell ref="B41:E41"/>
    <mergeCell ref="B43:E43"/>
    <mergeCell ref="B45:E45"/>
    <mergeCell ref="B36:G36"/>
    <mergeCell ref="B39:G39"/>
    <mergeCell ref="B42:G42"/>
    <mergeCell ref="B53:G53"/>
    <mergeCell ref="B145:G145"/>
    <mergeCell ref="B146:G146"/>
    <mergeCell ref="B147:G147"/>
    <mergeCell ref="B56:G56"/>
  </mergeCells>
  <pageMargins left="0.87" right="0.48" top="0.43307086614173229" bottom="0.74803149606299213" header="0.27559055118110237" footer="0.19685039370078741"/>
  <pageSetup paperSize="9" orientation="portrait" horizontalDpi="1200" verticalDpi="1200"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novi sa cijenama</vt:lpstr>
    </vt:vector>
  </TitlesOfParts>
  <Company>Grad Rijeka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Ibriks Goran</cp:lastModifiedBy>
  <cp:lastPrinted>2019-02-04T13:37:44Z</cp:lastPrinted>
  <dcterms:created xsi:type="dcterms:W3CDTF">2009-12-11T11:35:32Z</dcterms:created>
  <dcterms:modified xsi:type="dcterms:W3CDTF">2019-02-04T14:22:17Z</dcterms:modified>
</cp:coreProperties>
</file>