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briks_goran\Desktop\"/>
    </mc:Choice>
  </mc:AlternateContent>
  <bookViews>
    <workbookView xWindow="360" yWindow="105" windowWidth="20730" windowHeight="11760"/>
  </bookViews>
  <sheets>
    <sheet name="Grupa I - Korzo 16 " sheetId="1" r:id="rId1"/>
    <sheet name="Grupa II-Kružna 8" sheetId="2" r:id="rId2"/>
  </sheets>
  <definedNames>
    <definedName name="_xlnm.Print_Titles" localSheetId="0">'Grupa I - Korzo 16 '!$5:$5</definedName>
  </definedNames>
  <calcPr calcId="152511" fullPrecision="0"/>
</workbook>
</file>

<file path=xl/calcChain.xml><?xml version="1.0" encoding="utf-8"?>
<calcChain xmlns="http://schemas.openxmlformats.org/spreadsheetml/2006/main">
  <c r="F9" i="1" l="1"/>
  <c r="F37" i="1" l="1"/>
  <c r="F38" i="1"/>
  <c r="F16" i="1"/>
  <c r="F15" i="1"/>
  <c r="F9" i="2" l="1"/>
  <c r="F8" i="2"/>
  <c r="F7" i="2"/>
  <c r="F6" i="2"/>
  <c r="F5" i="2"/>
  <c r="F10" i="2" l="1"/>
  <c r="F11" i="2" s="1"/>
  <c r="F12" i="2" s="1"/>
  <c r="F36" i="1"/>
  <c r="F35" i="1" l="1"/>
  <c r="F39" i="1"/>
  <c r="F34" i="1"/>
  <c r="F33" i="1"/>
  <c r="F32" i="1"/>
  <c r="F31" i="1"/>
  <c r="F30" i="1"/>
  <c r="F29" i="1"/>
  <c r="F28" i="1"/>
  <c r="F27" i="1"/>
  <c r="F26" i="1"/>
  <c r="F19" i="1"/>
  <c r="F20" i="1"/>
  <c r="F21" i="1"/>
  <c r="F22" i="1"/>
  <c r="F23" i="1"/>
  <c r="F24" i="1"/>
  <c r="F25" i="1"/>
  <c r="F18" i="1"/>
  <c r="F12" i="1"/>
  <c r="F13" i="1"/>
  <c r="F14" i="1"/>
  <c r="F17" i="1"/>
  <c r="F11" i="1"/>
  <c r="F40" i="1" l="1"/>
  <c r="F41" i="1" s="1"/>
  <c r="F42" i="1" s="1"/>
</calcChain>
</file>

<file path=xl/sharedStrings.xml><?xml version="1.0" encoding="utf-8"?>
<sst xmlns="http://schemas.openxmlformats.org/spreadsheetml/2006/main" count="99" uniqueCount="61">
  <si>
    <t>R.br.</t>
  </si>
  <si>
    <t>Opis stavke</t>
  </si>
  <si>
    <t>Mjera</t>
  </si>
  <si>
    <t>Iznos</t>
  </si>
  <si>
    <t>kom</t>
  </si>
  <si>
    <t>kompl.</t>
  </si>
  <si>
    <t>Bakrena cijev - šipka  28*1,5 mm</t>
  </si>
  <si>
    <t>m</t>
  </si>
  <si>
    <t>Dobava i ugradnja PVC cijevi za potrebe odvoda kondenzata sa unutrašnjih jedinica, uključujući i izradu sifona, kompletno sa obujmicama i brtvenim materijalom.-d=32</t>
  </si>
  <si>
    <t>Dobava i ugradnja PVC cijevi za potrebe odvoda kondenzata sa unutrašnjih jedinica, uključujući i izradu sifona, kompletno sa obujmicama i brtvenim materijalom.-d=50</t>
  </si>
  <si>
    <t>Dobava i ugradnja metalnih kanalica sa poklopcem radi mogućnosti vođenja cijevi freona i kondenzata VRF sustava, kompletno sa svim potrebnim nosivim i ovjesnim materijalom.-Kanalica 100 x 50 mm</t>
  </si>
  <si>
    <t>m2</t>
  </si>
  <si>
    <t xml:space="preserve">  Jed.      cijena</t>
  </si>
  <si>
    <t>Proizvod GREE GMV-5-22,40 kW</t>
  </si>
  <si>
    <t>Unutarnja jedinica MRV II sustava s maskom za ugradnju visoko na zid (“Compact high wall“) treba biti opremljena ventilatorom, izmjenjivačem topline za direktnu ekspanziju, elektronskim ekspanzijskim ventilom, elektronikom, filterom zraka i svim drugim elementima potrebnim za zaštitu, kontrolu i regulaciju uređaja i temperature. Uz uređaj potrebno je isporučiti infracrveni daljinski upravljač, a prema mogućnosti i žičani zidni daljinski upravljač tip YR-E14. U cijenu ukalkulirati i povezivanje u postojeći Gateway IGU05 Modul radi spajanja u jedan sistem.</t>
  </si>
  <si>
    <t>Puštanje u pogon VRV uređaja.</t>
  </si>
  <si>
    <t>Nadopuna radne tvari R 410 A</t>
  </si>
  <si>
    <t>kg</t>
  </si>
  <si>
    <t>paušal</t>
  </si>
  <si>
    <t>TROŠKOVNIK NABAVE I UGRADNJE KLIMA UREĐAJA ZA OBJEKT KORZO 16</t>
  </si>
  <si>
    <t>Demontaža postojećih jedinica klima uređaja. Izvoditelj  je dužan opremu uskladištiti, a opremu koja je dotrajala ekološki zbrinuti.
Nakon demontaže treba sanirati otvore.</t>
  </si>
  <si>
    <t>Dobava i ugradnja kabela 5x4 mm2, za potrebe napajanja vanjske jedinice u metalnoj kanalici s osiguračem  ugrađenim u postojeći razvodni ormar.</t>
  </si>
  <si>
    <t>Dobava i ugradnja kabela PGP 3x2,5 mm2, za potrebe napajanja unutarnjih jedinice  s osiguračem ugrađenim u postojeći razvodni ormar.</t>
  </si>
  <si>
    <t>Dobava i ugradnja oklopljenog kabela 2x1 mm2, za potrebe komunikacije klima sustava.</t>
  </si>
  <si>
    <t>Dobava i ugradnja PPJ kabela 2x0,75 mm2, za potrebe žičanih daljinskih upravljača.</t>
  </si>
  <si>
    <r>
      <t xml:space="preserve">Dobava i ugradnja bakrenih cijevi u kolutu za potrebe razvoda freona (plinske i tekuće faze), kvalitete za rashladni medij R-410A, kompletno sa fazonskim komadima, spojnim (spojnice, ventili za punjenje freona i odzračivanje), brtvenim i sitnim potrošnim materijalom, te odmašćivanjem i sušenjem.Cijev je predviđena sa tvorničkom izolacijom za potrebe izolacije cijevi razvoda freona R-410A, debljine stijenke ovisno o dimenziji cijevi, klase gorivosti B, kompletno sa ljepilom, samoljepljivim izolirajućim i samoljepljivim trakama.-fi </t>
    </r>
    <r>
      <rPr>
        <b/>
        <sz val="11"/>
        <color rgb="FF000000"/>
        <rFont val="Arial"/>
        <family val="2"/>
        <charset val="238"/>
      </rPr>
      <t>19,05 x 1</t>
    </r>
    <r>
      <rPr>
        <sz val="11"/>
        <color rgb="FF000000"/>
        <rFont val="Arial"/>
        <family val="2"/>
        <charset val="238"/>
      </rPr>
      <t xml:space="preserve">  mm                   </t>
    </r>
  </si>
  <si>
    <r>
      <t xml:space="preserve">Dobava i ugradnja bakrenih cijevi u kolutu za potrebe razvoda freona (plinske i tekuće faze), kvalitete za rashladni medij R-410A, kompletno sa fazonskim komadima, spojnim (spojnice, ventili za punjenje freona i odzračivanje), brtvenim i sitnim potrošnim materijalom, te odmašćivanjem i sušenjem.Cijev je predviđena sa tvorničkom izolacijom za potrebe izolacije cijevi razvoda freona R-410A, debljine stijenke ovisno o dimenziji cijevi, klase gorivosti B, kompletno sa ljepilom, samoljepljivim izolirajućim i samoljepljivim trakama.-fi </t>
    </r>
    <r>
      <rPr>
        <b/>
        <sz val="11"/>
        <color rgb="FF000000"/>
        <rFont val="Arial"/>
        <family val="2"/>
        <charset val="238"/>
      </rPr>
      <t xml:space="preserve">15,9 x 1 </t>
    </r>
    <r>
      <rPr>
        <sz val="11"/>
        <color rgb="FF000000"/>
        <rFont val="Arial"/>
        <family val="2"/>
        <charset val="238"/>
      </rPr>
      <t xml:space="preserve"> mm                   </t>
    </r>
  </si>
  <si>
    <r>
      <t xml:space="preserve">Dobava i ugradnja bakrenih cijevi u kolutu za potrebe razvoda freona (plinske i tekuće faze), kvalitete za rashladni medij R-410A, kompletno sa fazonskim komadima, spojnim (spojnice, ventili za punjenje freona i odzračivanje), brtvenim i sitnim potrošnim materijalom, te odmašćivanjem i sušenjem.Cijev je predviđena sa tvorničkom izolacijom za potrebe izolacije cijevi razvoda freona R-410A, debljine stijenke ovisno o dimenziji cijevi, klase gorivosti B, kompletno sa ljepilom, samoljepljivim izolirajućim i samoljepljivim trakama.-fi </t>
    </r>
    <r>
      <rPr>
        <b/>
        <sz val="11"/>
        <color rgb="FF000000"/>
        <rFont val="Arial"/>
        <family val="2"/>
        <charset val="238"/>
      </rPr>
      <t>12,7 x 1</t>
    </r>
    <r>
      <rPr>
        <sz val="11"/>
        <color rgb="FF000000"/>
        <rFont val="Arial"/>
        <family val="2"/>
        <charset val="238"/>
      </rPr>
      <t xml:space="preserve">  mm                   </t>
    </r>
  </si>
  <si>
    <r>
      <t xml:space="preserve">Dobava i ugradnja bakrenih cijevi u kolutu za potrebe razvoda freona (plinske i tekuće faze), kvalitete za rashladni medij R-410A, kompletno sa fazonskim komadima, spojnim (spojnice, ventili za punjenje freona i odzračivanje), brtvenim i sitnim potrošnim materijalom, te odmašćivanjem i sušenjem.Cijev je predviđena sa tvorničkom izolacijom za potrebe izolacije cijevi razvoda freona R-410A, debljine stijenke ovisno o dimenziji cijevi, klase gorivosti B, kompletno sa ljepilom, samoljepljivim izolirajućim i samoljepljivim trakama.-fi   </t>
    </r>
    <r>
      <rPr>
        <b/>
        <sz val="11"/>
        <color rgb="FF000000"/>
        <rFont val="Arial"/>
        <family val="2"/>
        <charset val="238"/>
      </rPr>
      <t>9.5 x 1</t>
    </r>
    <r>
      <rPr>
        <sz val="11"/>
        <color rgb="FF000000"/>
        <rFont val="Arial"/>
        <family val="2"/>
        <charset val="238"/>
      </rPr>
      <t xml:space="preserve">  mm                   </t>
    </r>
  </si>
  <si>
    <r>
      <t xml:space="preserve">Dobava i ugradnja bakrenih cijevi u kolutu za potrebe razvoda freona (plinske i tekuće faze), kvalitete za rashladni medij R-410A, kompletno sa fazonskim komadima, spojnim (spojnice, ventili za punjenje freona i odzračivanje), brtvenim i sitnim potrošnim materijalom, te odmašćivanjem i sušenjem.Cijev je predviđena sa tvorničkom izolacijom za potrebe izolacije cijevi razvoda freona R-410A, debljine stijenke ovisno o dimenziji cijevi, klase gorivosti B, kompletno sa ljepilom, samoljepljivim izolirajućim i samoljepljivim trakama.-fi   </t>
    </r>
    <r>
      <rPr>
        <b/>
        <sz val="11"/>
        <color rgb="FF000000"/>
        <rFont val="Arial"/>
        <family val="2"/>
        <charset val="238"/>
      </rPr>
      <t>6.4 x 1</t>
    </r>
    <r>
      <rPr>
        <sz val="11"/>
        <color rgb="FF000000"/>
        <rFont val="Arial"/>
        <family val="2"/>
        <charset val="238"/>
      </rPr>
      <t xml:space="preserve">  mm                   </t>
    </r>
  </si>
  <si>
    <t>Građevinski radovi obuhvaćaju bušenje rupa kroz zidove debljine 80 cm, radi prolaska cijevi radnog medija, odvoda kondenzata i elektro kabla, kompletno sa svim potrebnim materijalom i radom, te grubom i finom sanacijom otvora, uključujući i gletanje ožbukanih zidova.Dimenzije otvora 10x10 cm</t>
  </si>
  <si>
    <t>Građevinski radovi obuhvaćaju bušenje rupa kroz zidove debljine 80 cm, radi prolaska cijevi radnog medija, odvoda kondenzata i elektro kabla, kompletno sa svim potrebnim materijalom i radom, te grubom i finom sanacijom otvora, uključujući i gletanje ožbukanih zidova.Dimenzije otvora 20x20 cm</t>
  </si>
  <si>
    <t>Kol.</t>
  </si>
  <si>
    <t>Dobava i ugradnja multisplit sistema (jedna vanjska jedinica i dvije unutarnje jedinice od 2,5 kW.)  Unutarnja jedinica sustava s maskom za ugradnju visoko na zid (“Compact high wall“) treba biti opremljena ventilatorom, izmjenjivačem topline za direktnu ekspanziju, elektronskim ekspanzijskim ventilom, elektronikom, filterom zraka i svim drugim elementima potrebnim za zaštitu, kontrolu i regulaciju uređaja i temperature. Uz uređaj potrebno je isporučiti infracrveni daljinski upravljač, a prema mogućnosti i žičani zidni daljinski upravljač. U cijenu uključena prosječna dužina instalacija od 12 metara.</t>
  </si>
  <si>
    <t>komplet</t>
  </si>
  <si>
    <t>TROŠKOVNIK NABAVE I UGRADNJE KLIMA UREĐAJA ZA OBJEKT KRUŽNA 8/1</t>
  </si>
  <si>
    <t>IV kat južno uredi od 406 do 414 i sala 106 na I katu</t>
  </si>
  <si>
    <t>FQ01B/A Račva GREE GMV sustava</t>
  </si>
  <si>
    <t>FQ14/H1 Račva GREE GMV sustava</t>
  </si>
  <si>
    <t>FQ18/H1 Račva GREE HEADER</t>
  </si>
  <si>
    <t>Dobava i ugradnja unutarnje jedinice MRV II sustava s maskom za ugradnju visoko na zid (“Compact high wall“) koja treba biti opremljena ventilatorom, izmjenjivačem topline za direktnu ekspanziju, elektronskim ekspanzijskim ventilom, elektronikom, filterom zraka i svim drugim elementima potrebnim za zaštitu, kontrolu i regulaciju uređaja i temperature. Uz uređaj potrebno je isporučiti infracrveni daljinski upravljač, a prema mogućnosti i žičani zidni daljinski upravljač tip YR-E14. Proizvod GREE GMV-N22G/A3A-K.</t>
  </si>
  <si>
    <t>Dobava i ugradnja unutarnje jedinice MRV II sustava s maskom za ugradnju visoko na zid (“Compact high wall“ )koja treba biti opremljena ventilatorom, izmjenjivačem topline za direktnu ekspanziju, elektronskim ekspanzijskim ventilom, elektronikom, filterom zraka i svim drugim elementima potrebnim za zaštitu, kontrolu i regulaciju uređaja i temperature. Uz uređaj potrebno je isporučiti infracrveni daljinski upravljač, a prema mogućnosti i žičani zidni daljinski upravljač tip YR-E14. Proizvod GREE GMV-N28G/A3A-K.</t>
  </si>
  <si>
    <t>Dobava i ugradnja unutarnje jedinice MRV II sustava s maskom za ugradnju visoko na zid (“Compact high wall“) koja treba biti opremljena ventilatorom, izmjenjivačem topline za direktnu ekspanziju, elektronskim ekspanzijskim ventilom, elektronikom, filterom zraka i svim drugim elementima potrebnim za zaštitu, kontrolu i regulaciju uređaja i temperature. Uz uređaj potrebno je isporučiti infracrveni daljinski upravljač, a prema mogućnosti i žičani zidni daljinski upravljač tip YR-E14.Proizvod GREE GMV-N36G/A3A-K</t>
  </si>
  <si>
    <t xml:space="preserve">Dobava i ugradnja vanjske jedinice GWH18QD-K6DNA1DO GREE klima uređaj R32, REGULAR LOMO inverter - vanjska jedinica 5,13 kW
Vanjska jedinica split sustava (reverzibilna dizalica topline), zaštićena od vremenskih utjecaja, s ugrađenim kompresorom s inverterskom regulacijom snage i potrošnje, kit-om za rad na niskim temperaturama, te svim potrebnim elementima za zaštitu, kontrolu i regulaciju uređaja i funkcionalan rad, sljedećih tehničkih značajki:
- učinak hlađenja: Qh = 5,20 (1,26 - 6,60) kW
- učinak grijanja: Qg = 5,30 (1,12 - 6,80) kW
- apsorbirana snaga hlađenja: 1528 (380 - 2450) W
- apsorbirana snaga grijanja: 1410 (350 - 2600) W
- energetska učinkovitost: SEER = 7,00 (A++) SCOP = 4,00 (A+)
- napajanje: 1 ph / 220~240 V / 50 Hz
- radni medij: R32
- dimenzije Š × V × D (mm): 963 x 700 x 396
- masa: 45 kg
- razina zvučnog tlaka: 57 dB (A)
- razina zvučne snage: 64 dB(A)
- područje hlađenja: -15°C do +43°C
- područje grijanja: -22°C do +24°C
- maksimalna dozvoljena duljina cijevnog razvoda: 2
Proizvod: GREE
Tip: GWH18QD-K6DNA1DO
U cijenu uključena prosječna dužina instalacija od 10 metara.
</t>
  </si>
  <si>
    <t xml:space="preserve">Dobava i ugradnja unutarnje jedinice GWH18QD-K6DNA5DI GREE klima uređaj R32, REGULAR LOMO inverter - zidna, unutarnja jedinica 5,13 kW
Unutarnja zidna jedinica inverter sustava grijanja/hlađenja, opremljena 7-brzinskim elektromotorom, izmjenjivačem topline s direktnom ekspanzijom freona, ukrasnom maskom, te svim potrebnim elementima za zaštitu, kontrolu i regulaciju uređaja i temperature. Lomo Regular dolazi sa integriranim Wi-Fi sučeljem, sustavom za inteligentno ponovno pokretanje, slijedećih tehničkih značajki:
- učinak hlađenja: Qh = 5,20 (1,26 – 6,60) kW
- učinak grijanja: Qg = 5,30 (1,12 – 6,80) kW
- radni medij: R32
- dimenzije Š x V x D (mm): 970 x 300 x 224
- masa: 13,5 kg
- razina zvučnog tlaka: 45/43/41/38/35/34/31 dB(A)
- razina zvučne snage: 59/57/55/52/49/48/45 dB(A)
- količina zraka: V = 800-720-650-610-570-520-470 m3/h
-standardno: WiFi sučelje za upravljanje preko interneta; 
bežični daljinski upravljač 
Proizvod: GREE
Tip: GWH18QD-K6DNA5D/I
U cijenu uključena prosječna dužina instalacija od 10 metara.
</t>
  </si>
  <si>
    <t>Dobava i ugradnja monosplit sistema 3,6 kW. Unutarnja jedinica sustava s maskom za ugradnju visoko na zid (“Compact high wall“) treba biti opremljena ventilatorom, izmjenjivačem topline za direktnu ekspanziju, elektronskim ekspanzijskim ventilom, elektronikom, filterom zraka i svim drugim elementima potrebnim za zaštitu, kontrolu i regulaciju uređaja i temperature. Uz uređaj potrebno je isporučiti infracrveni daljinski upravljač, a prema mogućnosti i žičani zidni daljinski upravljač tip. U cijenu uključena prosječna dužina instalacija od 10 metara.</t>
  </si>
  <si>
    <t>Premontaža postojećih jedinica klima uređaja. 
Nakon demontaže treba sanirati otvore.</t>
  </si>
  <si>
    <t>R.
br.</t>
  </si>
  <si>
    <t>UKUPNO kn:</t>
  </si>
  <si>
    <t>PDV kn:</t>
  </si>
  <si>
    <t>SVEUKUPNO kn:</t>
  </si>
  <si>
    <t>Dobava i ugradnja vanjske jedinice, hlađena zrakom zrakom, u izvedbi toplinske pumpe s ugrađenim hermetičkim inverterskim kompresorom i izmjenjivačem. Kućište uređaja treba biti izrađeno od pocinčanog i plastificiranog čeličnog lima te antikorozivno zaštićeno od  atmosferskih uvjeta.  Proizvod GREE GMV-5-22,40 kW.</t>
  </si>
  <si>
    <t>Rashladni krug s uključenim sastvanim dijelovima: odvajač kapljevine, filter-sušač, presostat visokog tlaka, spremnik kapljevine, četveroputni ventil, razdjelnik te sustav za izjednačavanje nivoa ulja. Za priključenje na instalaciju potrebno je izvesti priključne ventile za kapljevinski i parni vod te vod za izjednačenje nivoa ulja kod spajanja više vanjskih jedinica u blok.</t>
  </si>
  <si>
    <t>Mikroprocesorski upravljač sa sljedećim funkcijama: funkcije nadzora rada cijelog sustava, prikazivanja greške, automatskog adresiranja unutarnjih jedinica te dijagnostike za vanjsku i sve priključene unutarnje jedinice. Svaka unutarnja jedinica treba imati mogućnost individualnog upravljanja putem sobnog daljinskog upravljača. Potrebno je omogućiti upravljanje s jednog mjesta svim jedinicama u sustavu  putem centralnog daljinskog upravljača.</t>
  </si>
  <si>
    <t>Dobava i izrada obloge oko metalne kanalice vođenja cijevi radnog medija iz gipskartonskih ploča na potkonstrukciji proizvođač KNAUF ili jednakovrijedan _________________________________. Obloga se sastoji od jedne gipskartonske ploče debljine 12,5 mm sa jedne strane i s metalnom podkonstrukcijom prilagođenoj širini metalne staze (obloga se radi u obliku slova L). Ukupna debljina obloge je cca 5 cm. Obrada spojeva samoljepivom mrežicom i masom mješavine gipsa i aditiva. Svi spojevi pobrušeni. Spojevi sa zidovima bandažirani/ojačani. Površina spremna za završnu obradu ličenjem. Stavka uključuje sav rad i potreban materijal.Obračun po m' izvedene "L" obloge.-250x150 mm</t>
  </si>
  <si>
    <t>Ponuditelj:</t>
  </si>
  <si>
    <t>__________________________</t>
  </si>
  <si>
    <t>___________________</t>
  </si>
  <si>
    <t>Čišćenje tijekom izvođenja radova kao i završno čišćenje pred predaju građevine na korištenje s odvozom otpadnog materijala i smeća na lokalno odlagalište za građevinski otpad i pranjem svih perivih površina.
Obračun komplet</t>
  </si>
  <si>
    <t>Ličenje unutarnjih zidova akrilnim premazom STO COLOR ili jednakovrijedan ___________________ u dva sloja, u postojećem tonu zidova. Prethodno obaviti sve potrebne predradnje (zaštita, impregnacija). Zidovi su prethodno ožbukani gipsanom žbukom i izbrušeni. Bojani zidovi moraju biti potpuno jednoličnoga tona. Obračun po m² obrade razvijenih površina.-m2</t>
  </si>
  <si>
    <t>Ličenje unutarnjih zidova akrilnim premazom STO COLOR ili jednakovrijedan _____________________ u dva sloja, u postojećem tonu zidova. Prethodno obaviti sve potrebne predradnje (zaštita, impregnacija). Zidovi su prethodno ožbukani gipsanom žbukom i izbrušeni. Bojani zidovi moraju biti potpuno jednoličnoga tona. Obračun po m² obrade razvijenih površina.-m2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</si>
</sst>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A]General"/>
    <numFmt numFmtId="165" formatCode="[$-41A]#,##0.00"/>
    <numFmt numFmtId="166" formatCode="#,##0.00&quot; &quot;[$kn-41A];[Red]&quot;-&quot;#,##0.00&quot; &quot;[$kn-41A]"/>
  </numFmts>
  <fonts count="17">
    <font>
      <sz val="11"/>
      <color theme="1"/>
      <name val="Calibri"/>
      <family val="2"/>
      <charset val="238"/>
      <scheme val="minor"/>
    </font>
    <font>
      <sz val="11"/>
      <color rgb="FF000000"/>
      <name val="Arial1"/>
      <charset val="238"/>
    </font>
    <font>
      <sz val="11"/>
      <color rgb="FFFFFFFF"/>
      <name val="Arial1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1"/>
      <charset val="238"/>
    </font>
    <font>
      <sz val="10"/>
      <color rgb="FF000000"/>
      <name val="Arial1"/>
      <charset val="238"/>
    </font>
    <font>
      <b/>
      <i/>
      <u/>
      <sz val="11"/>
      <color rgb="FF000000"/>
      <name val="Arial1"/>
      <charset val="238"/>
    </font>
    <font>
      <sz val="10"/>
      <color rgb="FF000000"/>
      <name val="Times New Roman"/>
      <family val="1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theme="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2" fillId="0" borderId="0" applyNumberFormat="0" applyBorder="0" applyProtection="0"/>
    <xf numFmtId="0" fontId="2" fillId="0" borderId="0" applyNumberFormat="0" applyBorder="0" applyProtection="0"/>
    <xf numFmtId="164" fontId="3" fillId="0" borderId="0" applyBorder="0" applyProtection="0"/>
    <xf numFmtId="0" fontId="4" fillId="0" borderId="0" applyNumberFormat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0" fontId="5" fillId="0" borderId="0" applyNumberFormat="0" applyBorder="0" applyProtection="0">
      <alignment horizontal="justify" vertical="top" wrapText="1"/>
    </xf>
    <xf numFmtId="0" fontId="5" fillId="0" borderId="0" applyNumberFormat="0" applyBorder="0" applyProtection="0">
      <alignment horizontal="justify" vertical="top" wrapText="1"/>
    </xf>
    <xf numFmtId="164" fontId="5" fillId="0" borderId="0" applyBorder="0" applyProtection="0"/>
    <xf numFmtId="0" fontId="6" fillId="0" borderId="0" applyNumberFormat="0" applyBorder="0" applyProtection="0"/>
    <xf numFmtId="166" fontId="6" fillId="0" borderId="0" applyBorder="0" applyProtection="0"/>
    <xf numFmtId="0" fontId="7" fillId="0" borderId="0"/>
  </cellStyleXfs>
  <cellXfs count="64">
    <xf numFmtId="0" fontId="0" fillId="0" borderId="0" xfId="0"/>
    <xf numFmtId="0" fontId="8" fillId="0" borderId="0" xfId="0" applyFont="1"/>
    <xf numFmtId="164" fontId="9" fillId="0" borderId="0" xfId="4" applyFont="1" applyFill="1" applyAlignment="1">
      <alignment vertical="center"/>
    </xf>
    <xf numFmtId="164" fontId="9" fillId="0" borderId="1" xfId="9" applyFont="1" applyFill="1" applyBorder="1" applyAlignment="1">
      <alignment horizontal="left" vertical="top" wrapText="1" indent="1"/>
    </xf>
    <xf numFmtId="164" fontId="9" fillId="0" borderId="1" xfId="9" applyFont="1" applyFill="1" applyBorder="1" applyAlignment="1">
      <alignment horizontal="center"/>
    </xf>
    <xf numFmtId="1" fontId="9" fillId="0" borderId="1" xfId="9" applyNumberFormat="1" applyFont="1" applyFill="1" applyBorder="1" applyAlignment="1">
      <alignment horizontal="center"/>
    </xf>
    <xf numFmtId="0" fontId="9" fillId="0" borderId="0" xfId="1" applyFont="1"/>
    <xf numFmtId="164" fontId="10" fillId="0" borderId="1" xfId="9" applyFont="1" applyFill="1" applyBorder="1" applyAlignment="1">
      <alignment horizontal="left" vertical="top" wrapText="1" indent="1"/>
    </xf>
    <xf numFmtId="4" fontId="11" fillId="0" borderId="1" xfId="4" applyNumberFormat="1" applyFont="1" applyFill="1" applyBorder="1" applyAlignment="1"/>
    <xf numFmtId="4" fontId="9" fillId="0" borderId="1" xfId="4" applyNumberFormat="1" applyFont="1" applyFill="1" applyBorder="1" applyAlignment="1"/>
    <xf numFmtId="164" fontId="9" fillId="0" borderId="1" xfId="4" applyFont="1" applyFill="1" applyBorder="1" applyAlignment="1">
      <alignment horizontal="left" wrapText="1" indent="1"/>
    </xf>
    <xf numFmtId="164" fontId="9" fillId="0" borderId="1" xfId="4" applyFont="1" applyFill="1" applyBorder="1" applyAlignment="1">
      <alignment horizontal="center"/>
    </xf>
    <xf numFmtId="1" fontId="9" fillId="0" borderId="1" xfId="4" applyNumberFormat="1" applyFont="1" applyFill="1" applyBorder="1" applyAlignment="1">
      <alignment horizontal="center"/>
    </xf>
    <xf numFmtId="1" fontId="9" fillId="0" borderId="1" xfId="8" applyNumberFormat="1" applyFont="1" applyFill="1" applyBorder="1" applyAlignment="1">
      <alignment horizontal="center" wrapText="1"/>
    </xf>
    <xf numFmtId="0" fontId="9" fillId="0" borderId="1" xfId="8" applyFont="1" applyFill="1" applyBorder="1" applyAlignment="1" applyProtection="1">
      <alignment horizontal="left" vertical="top" wrapText="1" indent="1"/>
      <protection locked="0"/>
    </xf>
    <xf numFmtId="0" fontId="9" fillId="0" borderId="1" xfId="7" applyFont="1" applyFill="1" applyBorder="1" applyAlignment="1">
      <alignment horizontal="left" vertical="top" wrapText="1" indent="1"/>
    </xf>
    <xf numFmtId="0" fontId="9" fillId="0" borderId="1" xfId="8" applyFont="1" applyFill="1" applyBorder="1" applyAlignment="1">
      <alignment horizontal="left" vertical="top" wrapText="1" indent="1"/>
    </xf>
    <xf numFmtId="0" fontId="9" fillId="0" borderId="1" xfId="1" applyFont="1" applyBorder="1" applyAlignment="1" applyProtection="1">
      <alignment horizontal="left" wrapText="1" indent="1"/>
    </xf>
    <xf numFmtId="0" fontId="8" fillId="0" borderId="0" xfId="0" applyFont="1" applyAlignment="1">
      <alignment horizontal="left" wrapText="1" indent="1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9" fillId="0" borderId="1" xfId="4" applyNumberFormat="1" applyFont="1" applyFill="1" applyBorder="1" applyAlignment="1">
      <alignment horizontal="center" vertical="top"/>
    </xf>
    <xf numFmtId="1" fontId="9" fillId="0" borderId="0" xfId="1" applyNumberFormat="1" applyFont="1" applyAlignment="1">
      <alignment horizontal="center" vertical="top"/>
    </xf>
    <xf numFmtId="1" fontId="8" fillId="0" borderId="0" xfId="0" applyNumberFormat="1" applyFont="1" applyAlignment="1">
      <alignment horizontal="center" vertical="top"/>
    </xf>
    <xf numFmtId="1" fontId="11" fillId="2" borderId="1" xfId="4" applyNumberFormat="1" applyFont="1" applyFill="1" applyBorder="1" applyAlignment="1">
      <alignment horizontal="center" vertical="center"/>
    </xf>
    <xf numFmtId="164" fontId="11" fillId="2" borderId="1" xfId="4" applyFont="1" applyFill="1" applyBorder="1" applyAlignment="1">
      <alignment horizontal="left" vertical="center" wrapText="1"/>
    </xf>
    <xf numFmtId="165" fontId="11" fillId="2" borderId="1" xfId="4" applyNumberFormat="1" applyFont="1" applyFill="1" applyBorder="1" applyAlignment="1">
      <alignment horizontal="center" vertical="center"/>
    </xf>
    <xf numFmtId="4" fontId="11" fillId="2" borderId="1" xfId="4" applyNumberFormat="1" applyFont="1" applyFill="1" applyBorder="1" applyAlignment="1">
      <alignment horizontal="center" vertical="center" wrapText="1"/>
    </xf>
    <xf numFmtId="4" fontId="11" fillId="2" borderId="1" xfId="4" applyNumberFormat="1" applyFont="1" applyFill="1" applyBorder="1" applyAlignment="1">
      <alignment vertical="center"/>
    </xf>
    <xf numFmtId="164" fontId="11" fillId="2" borderId="1" xfId="4" applyFont="1" applyFill="1" applyBorder="1" applyAlignment="1">
      <alignment horizontal="center" vertical="center" wrapText="1"/>
    </xf>
    <xf numFmtId="4" fontId="11" fillId="2" borderId="1" xfId="4" applyNumberFormat="1" applyFont="1" applyFill="1" applyBorder="1" applyAlignment="1">
      <alignment horizontal="center" vertical="center"/>
    </xf>
    <xf numFmtId="0" fontId="8" fillId="0" borderId="0" xfId="0" quotePrefix="1" applyFont="1" applyAlignment="1">
      <alignment horizontal="center"/>
    </xf>
    <xf numFmtId="1" fontId="8" fillId="0" borderId="0" xfId="0" quotePrefix="1" applyNumberFormat="1" applyFont="1" applyAlignment="1">
      <alignment horizontal="center"/>
    </xf>
    <xf numFmtId="4" fontId="9" fillId="3" borderId="1" xfId="4" applyNumberFormat="1" applyFont="1" applyFill="1" applyBorder="1" applyAlignment="1">
      <alignment wrapText="1"/>
    </xf>
    <xf numFmtId="4" fontId="9" fillId="3" borderId="1" xfId="4" applyNumberFormat="1" applyFont="1" applyFill="1" applyBorder="1" applyAlignment="1"/>
    <xf numFmtId="164" fontId="11" fillId="0" borderId="1" xfId="4" applyFont="1" applyFill="1" applyBorder="1" applyAlignment="1">
      <alignment horizontal="left" indent="1"/>
    </xf>
    <xf numFmtId="164" fontId="11" fillId="0" borderId="1" xfId="4" applyFont="1" applyFill="1" applyBorder="1" applyAlignment="1">
      <alignment horizontal="center"/>
    </xf>
    <xf numFmtId="1" fontId="11" fillId="0" borderId="1" xfId="4" applyNumberFormat="1" applyFont="1" applyFill="1" applyBorder="1" applyAlignment="1">
      <alignment horizontal="center"/>
    </xf>
    <xf numFmtId="164" fontId="9" fillId="0" borderId="1" xfId="4" applyFont="1" applyFill="1" applyBorder="1" applyAlignment="1"/>
    <xf numFmtId="164" fontId="12" fillId="0" borderId="1" xfId="4" applyFont="1" applyFill="1" applyBorder="1" applyAlignment="1"/>
    <xf numFmtId="4" fontId="14" fillId="3" borderId="1" xfId="4" applyNumberFormat="1" applyFont="1" applyFill="1" applyBorder="1" applyAlignment="1"/>
    <xf numFmtId="164" fontId="9" fillId="0" borderId="3" xfId="9" applyFont="1" applyFill="1" applyBorder="1" applyAlignment="1">
      <alignment horizontal="center"/>
    </xf>
    <xf numFmtId="164" fontId="9" fillId="0" borderId="4" xfId="9" applyFont="1" applyFill="1" applyBorder="1" applyAlignment="1">
      <alignment horizontal="center" vertical="top" wrapText="1"/>
    </xf>
    <xf numFmtId="164" fontId="9" fillId="0" borderId="4" xfId="9" applyFont="1" applyFill="1" applyBorder="1" applyAlignment="1">
      <alignment horizontal="center"/>
    </xf>
    <xf numFmtId="164" fontId="9" fillId="0" borderId="5" xfId="9" applyFont="1" applyFill="1" applyBorder="1" applyAlignment="1">
      <alignment horizontal="center" vertical="top"/>
    </xf>
    <xf numFmtId="1" fontId="9" fillId="0" borderId="3" xfId="9" applyNumberFormat="1" applyFont="1" applyFill="1" applyBorder="1" applyAlignment="1">
      <alignment horizontal="center"/>
    </xf>
    <xf numFmtId="1" fontId="9" fillId="0" borderId="4" xfId="9" applyNumberFormat="1" applyFont="1" applyFill="1" applyBorder="1" applyAlignment="1">
      <alignment horizontal="center" wrapText="1"/>
    </xf>
    <xf numFmtId="1" fontId="9" fillId="0" borderId="4" xfId="9" applyNumberFormat="1" applyFont="1" applyFill="1" applyBorder="1" applyAlignment="1">
      <alignment horizontal="center"/>
    </xf>
    <xf numFmtId="1" fontId="9" fillId="0" borderId="5" xfId="9" applyNumberFormat="1" applyFont="1" applyFill="1" applyBorder="1" applyAlignment="1">
      <alignment horizontal="center"/>
    </xf>
    <xf numFmtId="4" fontId="14" fillId="0" borderId="3" xfId="4" applyNumberFormat="1" applyFont="1" applyFill="1" applyBorder="1" applyAlignment="1">
      <alignment wrapText="1"/>
    </xf>
    <xf numFmtId="4" fontId="15" fillId="0" borderId="4" xfId="4" applyNumberFormat="1" applyFont="1" applyFill="1" applyBorder="1" applyAlignment="1">
      <alignment vertical="center" wrapText="1"/>
    </xf>
    <xf numFmtId="4" fontId="14" fillId="3" borderId="4" xfId="4" applyNumberFormat="1" applyFont="1" applyFill="1" applyBorder="1" applyAlignment="1">
      <alignment wrapText="1"/>
    </xf>
    <xf numFmtId="4" fontId="14" fillId="0" borderId="5" xfId="4" applyNumberFormat="1" applyFont="1" applyFill="1" applyBorder="1" applyAlignment="1">
      <alignment wrapText="1"/>
    </xf>
    <xf numFmtId="4" fontId="11" fillId="0" borderId="3" xfId="4" applyNumberFormat="1" applyFont="1" applyFill="1" applyBorder="1" applyAlignment="1"/>
    <xf numFmtId="4" fontId="11" fillId="0" borderId="4" xfId="4" applyNumberFormat="1" applyFont="1" applyFill="1" applyBorder="1" applyAlignment="1">
      <alignment vertical="center" wrapText="1"/>
    </xf>
    <xf numFmtId="4" fontId="11" fillId="0" borderId="4" xfId="4" applyNumberFormat="1" applyFont="1" applyFill="1" applyBorder="1" applyAlignment="1"/>
    <xf numFmtId="4" fontId="11" fillId="0" borderId="5" xfId="4" applyNumberFormat="1" applyFont="1" applyFill="1" applyBorder="1" applyAlignment="1"/>
    <xf numFmtId="1" fontId="9" fillId="0" borderId="3" xfId="4" applyNumberFormat="1" applyFont="1" applyFill="1" applyBorder="1" applyAlignment="1">
      <alignment horizontal="center" vertical="center"/>
    </xf>
    <xf numFmtId="1" fontId="9" fillId="0" borderId="4" xfId="4" applyNumberFormat="1" applyFont="1" applyFill="1" applyBorder="1" applyAlignment="1">
      <alignment horizontal="center" vertical="top"/>
    </xf>
    <xf numFmtId="1" fontId="9" fillId="0" borderId="5" xfId="4" applyNumberFormat="1" applyFont="1" applyFill="1" applyBorder="1" applyAlignment="1">
      <alignment horizontal="center" vertical="top"/>
    </xf>
    <xf numFmtId="0" fontId="8" fillId="0" borderId="2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9" fillId="0" borderId="1" xfId="1" applyFont="1" applyBorder="1" applyAlignment="1" applyProtection="1">
      <alignment horizontal="left" vertical="top" wrapText="1" indent="1"/>
    </xf>
    <xf numFmtId="164" fontId="16" fillId="0" borderId="1" xfId="9" applyFont="1" applyFill="1" applyBorder="1" applyAlignment="1">
      <alignment horizontal="left" vertical="top" wrapText="1" indent="1"/>
    </xf>
  </cellXfs>
  <cellStyles count="13">
    <cellStyle name="cf1" xfId="2"/>
    <cellStyle name="cf2" xfId="3"/>
    <cellStyle name="Excel Built-in Normal" xfId="4"/>
    <cellStyle name="Heading" xfId="5"/>
    <cellStyle name="Heading1" xfId="6"/>
    <cellStyle name="merge" xfId="7"/>
    <cellStyle name="merge 7" xfId="8"/>
    <cellStyle name="Normal" xfId="0" builtinId="0"/>
    <cellStyle name="Normal 2" xfId="1"/>
    <cellStyle name="Normal 3" xfId="12"/>
    <cellStyle name="Normal_TROSKOVNIK-revizija2" xfId="9"/>
    <cellStyle name="Result" xfId="10"/>
    <cellStyle name="Result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KV49"/>
  <sheetViews>
    <sheetView showGridLines="0" tabSelected="1" zoomScaleNormal="100" workbookViewId="0"/>
  </sheetViews>
  <sheetFormatPr defaultRowHeight="14.25"/>
  <cols>
    <col min="1" max="1" width="3.85546875" style="23" customWidth="1"/>
    <col min="2" max="2" width="63.42578125" style="18" customWidth="1"/>
    <col min="3" max="3" width="7.140625" style="19" bestFit="1" customWidth="1"/>
    <col min="4" max="4" width="5.140625" style="20" customWidth="1"/>
    <col min="5" max="5" width="10.28515625" style="1" customWidth="1"/>
    <col min="6" max="6" width="11.140625" style="1" bestFit="1" customWidth="1"/>
    <col min="7" max="7" width="3.7109375" style="1" customWidth="1"/>
    <col min="8" max="16384" width="9.140625" style="1"/>
  </cols>
  <sheetData>
    <row r="2" spans="1:984" ht="15">
      <c r="A2" s="61" t="s">
        <v>19</v>
      </c>
      <c r="B2" s="61"/>
      <c r="C2" s="61"/>
      <c r="D2" s="61"/>
      <c r="E2" s="61"/>
      <c r="F2" s="61"/>
    </row>
    <row r="3" spans="1:984" ht="15">
      <c r="A3" s="61" t="s">
        <v>36</v>
      </c>
      <c r="B3" s="61"/>
      <c r="C3" s="61"/>
      <c r="D3" s="61"/>
      <c r="E3" s="61"/>
      <c r="F3" s="61"/>
    </row>
    <row r="4" spans="1:984">
      <c r="A4" s="60"/>
      <c r="B4" s="60"/>
      <c r="C4" s="60"/>
      <c r="D4" s="60"/>
      <c r="E4" s="60"/>
      <c r="F4" s="60"/>
    </row>
    <row r="5" spans="1:984" ht="30">
      <c r="A5" s="27" t="s">
        <v>47</v>
      </c>
      <c r="B5" s="29" t="s">
        <v>1</v>
      </c>
      <c r="C5" s="26" t="s">
        <v>2</v>
      </c>
      <c r="D5" s="24" t="s">
        <v>32</v>
      </c>
      <c r="E5" s="27" t="s">
        <v>12</v>
      </c>
      <c r="F5" s="30" t="s">
        <v>3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</row>
    <row r="6" spans="1:984" ht="85.5">
      <c r="A6" s="57">
        <v>1</v>
      </c>
      <c r="B6" s="3" t="s">
        <v>51</v>
      </c>
      <c r="C6" s="41"/>
      <c r="D6" s="45"/>
      <c r="E6" s="49"/>
      <c r="F6" s="53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</row>
    <row r="7" spans="1:984" ht="91.5" customHeight="1">
      <c r="A7" s="58"/>
      <c r="B7" s="3" t="s">
        <v>52</v>
      </c>
      <c r="C7" s="42"/>
      <c r="D7" s="46"/>
      <c r="E7" s="50"/>
      <c r="F7" s="54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</row>
    <row r="8" spans="1:984" ht="103.5" customHeight="1">
      <c r="A8" s="58"/>
      <c r="B8" s="3" t="s">
        <v>53</v>
      </c>
      <c r="C8" s="42"/>
      <c r="D8" s="46"/>
      <c r="E8" s="50"/>
      <c r="F8" s="54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</row>
    <row r="9" spans="1:984" ht="23.25" customHeight="1">
      <c r="A9" s="58"/>
      <c r="B9" s="63" t="s">
        <v>13</v>
      </c>
      <c r="C9" s="43" t="s">
        <v>4</v>
      </c>
      <c r="D9" s="47">
        <v>1</v>
      </c>
      <c r="E9" s="51"/>
      <c r="F9" s="55">
        <f>D9*E9</f>
        <v>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</row>
    <row r="10" spans="1:984" ht="142.5">
      <c r="A10" s="59"/>
      <c r="B10" s="7" t="s">
        <v>14</v>
      </c>
      <c r="C10" s="44"/>
      <c r="D10" s="48"/>
      <c r="E10" s="52"/>
      <c r="F10" s="56"/>
    </row>
    <row r="11" spans="1:984" ht="136.5" customHeight="1">
      <c r="A11" s="21">
        <v>2</v>
      </c>
      <c r="B11" s="3" t="s">
        <v>40</v>
      </c>
      <c r="C11" s="4" t="s">
        <v>4</v>
      </c>
      <c r="D11" s="5">
        <v>2</v>
      </c>
      <c r="E11" s="40"/>
      <c r="F11" s="8">
        <f>D11*E11</f>
        <v>0</v>
      </c>
    </row>
    <row r="12" spans="1:984" ht="134.25" customHeight="1">
      <c r="A12" s="21">
        <v>3</v>
      </c>
      <c r="B12" s="3" t="s">
        <v>41</v>
      </c>
      <c r="C12" s="4" t="s">
        <v>4</v>
      </c>
      <c r="D12" s="5">
        <v>5</v>
      </c>
      <c r="E12" s="40"/>
      <c r="F12" s="8">
        <f t="shared" ref="F12:F17" si="0">D12*E12</f>
        <v>0</v>
      </c>
    </row>
    <row r="13" spans="1:984" ht="128.25">
      <c r="A13" s="21">
        <v>4</v>
      </c>
      <c r="B13" s="3" t="s">
        <v>42</v>
      </c>
      <c r="C13" s="4" t="s">
        <v>4</v>
      </c>
      <c r="D13" s="5">
        <v>2</v>
      </c>
      <c r="E13" s="40"/>
      <c r="F13" s="8">
        <f t="shared" si="0"/>
        <v>0</v>
      </c>
    </row>
    <row r="14" spans="1:984" ht="19.5" customHeight="1">
      <c r="A14" s="21">
        <v>5</v>
      </c>
      <c r="B14" s="10" t="s">
        <v>37</v>
      </c>
      <c r="C14" s="11" t="s">
        <v>4</v>
      </c>
      <c r="D14" s="12">
        <v>1</v>
      </c>
      <c r="E14" s="40"/>
      <c r="F14" s="8">
        <f t="shared" si="0"/>
        <v>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</row>
    <row r="15" spans="1:984" ht="19.5" customHeight="1">
      <c r="A15" s="21">
        <v>6</v>
      </c>
      <c r="B15" s="10" t="s">
        <v>38</v>
      </c>
      <c r="C15" s="11" t="s">
        <v>4</v>
      </c>
      <c r="D15" s="12">
        <v>1</v>
      </c>
      <c r="E15" s="40"/>
      <c r="F15" s="8">
        <f t="shared" ref="F15" si="1">D15*E15</f>
        <v>0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</row>
    <row r="16" spans="1:984" ht="19.5" customHeight="1">
      <c r="A16" s="21">
        <v>7</v>
      </c>
      <c r="B16" s="10" t="s">
        <v>39</v>
      </c>
      <c r="C16" s="11" t="s">
        <v>4</v>
      </c>
      <c r="D16" s="12">
        <v>1</v>
      </c>
      <c r="E16" s="40"/>
      <c r="F16" s="8">
        <f t="shared" ref="F16" si="2">D16*E16</f>
        <v>0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</row>
    <row r="17" spans="1:984" ht="19.5" customHeight="1">
      <c r="A17" s="21">
        <v>8</v>
      </c>
      <c r="B17" s="10" t="s">
        <v>6</v>
      </c>
      <c r="C17" s="11" t="s">
        <v>7</v>
      </c>
      <c r="D17" s="12">
        <v>20</v>
      </c>
      <c r="E17" s="40"/>
      <c r="F17" s="8">
        <f t="shared" si="0"/>
        <v>0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</row>
    <row r="18" spans="1:984" ht="129">
      <c r="A18" s="21">
        <v>9</v>
      </c>
      <c r="B18" s="14" t="s">
        <v>25</v>
      </c>
      <c r="C18" s="11" t="s">
        <v>7</v>
      </c>
      <c r="D18" s="12">
        <v>32</v>
      </c>
      <c r="E18" s="40"/>
      <c r="F18" s="8">
        <f>D18*E18</f>
        <v>0</v>
      </c>
    </row>
    <row r="19" spans="1:984" ht="129">
      <c r="A19" s="21">
        <v>10</v>
      </c>
      <c r="B19" s="14" t="s">
        <v>26</v>
      </c>
      <c r="C19" s="11" t="s">
        <v>7</v>
      </c>
      <c r="D19" s="12">
        <v>38</v>
      </c>
      <c r="E19" s="40"/>
      <c r="F19" s="8">
        <f t="shared" ref="F19:F25" si="3">D19*E19</f>
        <v>0</v>
      </c>
    </row>
    <row r="20" spans="1:984" ht="129">
      <c r="A20" s="21">
        <v>11</v>
      </c>
      <c r="B20" s="14" t="s">
        <v>27</v>
      </c>
      <c r="C20" s="11" t="s">
        <v>7</v>
      </c>
      <c r="D20" s="12">
        <v>10</v>
      </c>
      <c r="E20" s="40"/>
      <c r="F20" s="8">
        <f t="shared" si="3"/>
        <v>0</v>
      </c>
    </row>
    <row r="21" spans="1:984" ht="135" customHeight="1">
      <c r="A21" s="21">
        <v>12</v>
      </c>
      <c r="B21" s="14" t="s">
        <v>28</v>
      </c>
      <c r="C21" s="11" t="s">
        <v>7</v>
      </c>
      <c r="D21" s="12">
        <v>92</v>
      </c>
      <c r="E21" s="40"/>
      <c r="F21" s="8">
        <f t="shared" si="3"/>
        <v>0</v>
      </c>
    </row>
    <row r="22" spans="1:984" ht="132.75" customHeight="1">
      <c r="A22" s="21">
        <v>13</v>
      </c>
      <c r="B22" s="14" t="s">
        <v>29</v>
      </c>
      <c r="C22" s="11" t="s">
        <v>7</v>
      </c>
      <c r="D22" s="12">
        <v>53</v>
      </c>
      <c r="E22" s="40"/>
      <c r="F22" s="8">
        <f t="shared" si="3"/>
        <v>0</v>
      </c>
    </row>
    <row r="23" spans="1:984" ht="49.5" customHeight="1">
      <c r="A23" s="21">
        <v>14</v>
      </c>
      <c r="B23" s="14" t="s">
        <v>8</v>
      </c>
      <c r="C23" s="11" t="s">
        <v>7</v>
      </c>
      <c r="D23" s="12">
        <v>98</v>
      </c>
      <c r="E23" s="40"/>
      <c r="F23" s="8">
        <f t="shared" si="3"/>
        <v>0</v>
      </c>
    </row>
    <row r="24" spans="1:984" ht="48" customHeight="1">
      <c r="A24" s="21">
        <v>15</v>
      </c>
      <c r="B24" s="14" t="s">
        <v>9</v>
      </c>
      <c r="C24" s="11" t="s">
        <v>7</v>
      </c>
      <c r="D24" s="12">
        <v>2</v>
      </c>
      <c r="E24" s="40"/>
      <c r="F24" s="8">
        <f t="shared" si="3"/>
        <v>0</v>
      </c>
    </row>
    <row r="25" spans="1:984" ht="51.75" customHeight="1">
      <c r="A25" s="21">
        <v>16</v>
      </c>
      <c r="B25" s="10" t="s">
        <v>10</v>
      </c>
      <c r="C25" s="11" t="s">
        <v>7</v>
      </c>
      <c r="D25" s="12">
        <v>30</v>
      </c>
      <c r="E25" s="40"/>
      <c r="F25" s="8">
        <f t="shared" si="3"/>
        <v>0</v>
      </c>
    </row>
    <row r="26" spans="1:984" ht="77.25" customHeight="1">
      <c r="A26" s="21">
        <v>17</v>
      </c>
      <c r="B26" s="15" t="s">
        <v>30</v>
      </c>
      <c r="C26" s="11" t="s">
        <v>5</v>
      </c>
      <c r="D26" s="12">
        <v>12</v>
      </c>
      <c r="E26" s="40"/>
      <c r="F26" s="8">
        <f>D26*E26</f>
        <v>0</v>
      </c>
    </row>
    <row r="27" spans="1:984" ht="71.25">
      <c r="A27" s="21">
        <v>18</v>
      </c>
      <c r="B27" s="15" t="s">
        <v>31</v>
      </c>
      <c r="C27" s="11" t="s">
        <v>5</v>
      </c>
      <c r="D27" s="12">
        <v>7</v>
      </c>
      <c r="E27" s="40"/>
      <c r="F27" s="8">
        <f>D27*E27</f>
        <v>0</v>
      </c>
    </row>
    <row r="28" spans="1:984" ht="171">
      <c r="A28" s="21">
        <v>19</v>
      </c>
      <c r="B28" s="16" t="s">
        <v>54</v>
      </c>
      <c r="C28" s="11" t="s">
        <v>7</v>
      </c>
      <c r="D28" s="12">
        <v>35</v>
      </c>
      <c r="E28" s="40"/>
      <c r="F28" s="8">
        <f>D28*E28</f>
        <v>0</v>
      </c>
    </row>
    <row r="29" spans="1:984" ht="96" customHeight="1">
      <c r="A29" s="21">
        <v>20</v>
      </c>
      <c r="B29" s="62" t="s">
        <v>59</v>
      </c>
      <c r="C29" s="11" t="s">
        <v>11</v>
      </c>
      <c r="D29" s="12">
        <v>35</v>
      </c>
      <c r="E29" s="40"/>
      <c r="F29" s="8">
        <f>D29*E29</f>
        <v>0</v>
      </c>
    </row>
    <row r="30" spans="1:984" ht="42.75">
      <c r="A30" s="21">
        <v>21</v>
      </c>
      <c r="B30" s="16" t="s">
        <v>20</v>
      </c>
      <c r="C30" s="11" t="s">
        <v>5</v>
      </c>
      <c r="D30" s="13">
        <v>9</v>
      </c>
      <c r="E30" s="40"/>
      <c r="F30" s="8">
        <f>D30*E30</f>
        <v>0</v>
      </c>
    </row>
    <row r="31" spans="1:984" ht="42.75">
      <c r="A31" s="21">
        <v>22</v>
      </c>
      <c r="B31" s="16" t="s">
        <v>21</v>
      </c>
      <c r="C31" s="11" t="s">
        <v>7</v>
      </c>
      <c r="D31" s="13">
        <v>30</v>
      </c>
      <c r="E31" s="40"/>
      <c r="F31" s="8">
        <f t="shared" ref="F31:F36" si="4">D31*E31</f>
        <v>0</v>
      </c>
    </row>
    <row r="32" spans="1:984" ht="42.75">
      <c r="A32" s="21">
        <v>23</v>
      </c>
      <c r="B32" s="16" t="s">
        <v>22</v>
      </c>
      <c r="C32" s="11" t="s">
        <v>7</v>
      </c>
      <c r="D32" s="13">
        <v>70</v>
      </c>
      <c r="E32" s="40"/>
      <c r="F32" s="8">
        <f t="shared" si="4"/>
        <v>0</v>
      </c>
    </row>
    <row r="33" spans="1:6" ht="28.5">
      <c r="A33" s="21">
        <v>24</v>
      </c>
      <c r="B33" s="16" t="s">
        <v>23</v>
      </c>
      <c r="C33" s="11" t="s">
        <v>7</v>
      </c>
      <c r="D33" s="13">
        <v>120</v>
      </c>
      <c r="E33" s="40"/>
      <c r="F33" s="8">
        <f t="shared" si="4"/>
        <v>0</v>
      </c>
    </row>
    <row r="34" spans="1:6" ht="28.5">
      <c r="A34" s="21">
        <v>25</v>
      </c>
      <c r="B34" s="16" t="s">
        <v>24</v>
      </c>
      <c r="C34" s="11" t="s">
        <v>7</v>
      </c>
      <c r="D34" s="13">
        <v>40</v>
      </c>
      <c r="E34" s="40"/>
      <c r="F34" s="8">
        <f t="shared" si="4"/>
        <v>0</v>
      </c>
    </row>
    <row r="35" spans="1:6" ht="18.75" customHeight="1">
      <c r="A35" s="21">
        <v>26</v>
      </c>
      <c r="B35" s="16" t="s">
        <v>16</v>
      </c>
      <c r="C35" s="11" t="s">
        <v>17</v>
      </c>
      <c r="D35" s="13">
        <v>8</v>
      </c>
      <c r="E35" s="40"/>
      <c r="F35" s="8">
        <f t="shared" si="4"/>
        <v>0</v>
      </c>
    </row>
    <row r="36" spans="1:6" ht="23.25" customHeight="1">
      <c r="A36" s="21">
        <v>27</v>
      </c>
      <c r="B36" s="16" t="s">
        <v>15</v>
      </c>
      <c r="C36" s="11" t="s">
        <v>18</v>
      </c>
      <c r="D36" s="13">
        <v>1</v>
      </c>
      <c r="E36" s="40"/>
      <c r="F36" s="8">
        <f t="shared" si="4"/>
        <v>0</v>
      </c>
    </row>
    <row r="37" spans="1:6" ht="374.25" customHeight="1">
      <c r="A37" s="21">
        <v>28</v>
      </c>
      <c r="B37" s="3" t="s">
        <v>43</v>
      </c>
      <c r="C37" s="4" t="s">
        <v>4</v>
      </c>
      <c r="D37" s="5">
        <v>2</v>
      </c>
      <c r="E37" s="40"/>
      <c r="F37" s="8">
        <f t="shared" ref="F37:F38" si="5">D37*E37</f>
        <v>0</v>
      </c>
    </row>
    <row r="38" spans="1:6" ht="331.5" customHeight="1">
      <c r="A38" s="21">
        <v>29</v>
      </c>
      <c r="B38" s="3" t="s">
        <v>44</v>
      </c>
      <c r="C38" s="4" t="s">
        <v>4</v>
      </c>
      <c r="D38" s="5">
        <v>2</v>
      </c>
      <c r="E38" s="40"/>
      <c r="F38" s="8">
        <f t="shared" si="5"/>
        <v>0</v>
      </c>
    </row>
    <row r="39" spans="1:6" ht="72">
      <c r="A39" s="21">
        <v>30</v>
      </c>
      <c r="B39" s="17" t="s">
        <v>58</v>
      </c>
      <c r="C39" s="11" t="s">
        <v>5</v>
      </c>
      <c r="D39" s="12">
        <v>1</v>
      </c>
      <c r="E39" s="40"/>
      <c r="F39" s="8">
        <f t="shared" ref="F39" si="6">D39*E39</f>
        <v>0</v>
      </c>
    </row>
    <row r="40" spans="1:6" ht="21" customHeight="1">
      <c r="A40" s="22"/>
      <c r="B40" s="35" t="s">
        <v>48</v>
      </c>
      <c r="C40" s="36"/>
      <c r="D40" s="37"/>
      <c r="E40" s="38"/>
      <c r="F40" s="8">
        <f>SUM(F6:F39)</f>
        <v>0</v>
      </c>
    </row>
    <row r="41" spans="1:6" ht="21" customHeight="1">
      <c r="A41" s="22"/>
      <c r="B41" s="35" t="s">
        <v>49</v>
      </c>
      <c r="C41" s="36"/>
      <c r="D41" s="37"/>
      <c r="E41" s="39"/>
      <c r="F41" s="9">
        <f>F40*0.25</f>
        <v>0</v>
      </c>
    </row>
    <row r="42" spans="1:6" ht="21" customHeight="1">
      <c r="A42" s="22"/>
      <c r="B42" s="35" t="s">
        <v>50</v>
      </c>
      <c r="C42" s="36"/>
      <c r="D42" s="37"/>
      <c r="E42" s="38"/>
      <c r="F42" s="8">
        <f>SUM(F40:F41)</f>
        <v>0</v>
      </c>
    </row>
    <row r="47" spans="1:6">
      <c r="C47" s="19" t="s">
        <v>55</v>
      </c>
    </row>
    <row r="48" spans="1:6" ht="19.5" customHeight="1"/>
    <row r="49" spans="3:3">
      <c r="C49" s="31" t="s">
        <v>56</v>
      </c>
    </row>
  </sheetData>
  <mergeCells count="3">
    <mergeCell ref="A4:F4"/>
    <mergeCell ref="A2:F2"/>
    <mergeCell ref="A3:F3"/>
  </mergeCells>
  <printOptions horizontalCentered="1"/>
  <pageMargins left="0.49" right="3.937007874015748E-2" top="0.59055118110236227" bottom="0.19685039370078741" header="0.31496062992125984" footer="0.31496062992125984"/>
  <pageSetup paperSize="9" scale="95" fitToHeight="0" orientation="portrait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KV17"/>
  <sheetViews>
    <sheetView showGridLines="0" workbookViewId="0"/>
  </sheetViews>
  <sheetFormatPr defaultRowHeight="14.25"/>
  <cols>
    <col min="1" max="1" width="5.28515625" style="23" bestFit="1" customWidth="1"/>
    <col min="2" max="2" width="52.7109375" style="18" customWidth="1"/>
    <col min="3" max="3" width="8.42578125" style="19" bestFit="1" customWidth="1"/>
    <col min="4" max="4" width="5.5703125" style="20" customWidth="1"/>
    <col min="5" max="5" width="12" style="1" customWidth="1"/>
    <col min="6" max="6" width="12.28515625" style="1" customWidth="1"/>
    <col min="7" max="16384" width="9.140625" style="1"/>
  </cols>
  <sheetData>
    <row r="2" spans="1:984" ht="15">
      <c r="A2" s="61" t="s">
        <v>35</v>
      </c>
      <c r="B2" s="61"/>
      <c r="C2" s="61"/>
      <c r="D2" s="61"/>
      <c r="E2" s="61"/>
      <c r="F2" s="61"/>
    </row>
    <row r="3" spans="1:984">
      <c r="A3" s="60"/>
      <c r="B3" s="60"/>
      <c r="C3" s="60"/>
      <c r="D3" s="60"/>
      <c r="E3" s="60"/>
      <c r="F3" s="60"/>
    </row>
    <row r="4" spans="1:984" ht="30">
      <c r="A4" s="24" t="s">
        <v>0</v>
      </c>
      <c r="B4" s="25" t="s">
        <v>1</v>
      </c>
      <c r="C4" s="26" t="s">
        <v>2</v>
      </c>
      <c r="D4" s="24" t="s">
        <v>32</v>
      </c>
      <c r="E4" s="27" t="s">
        <v>12</v>
      </c>
      <c r="F4" s="28" t="s">
        <v>3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</row>
    <row r="5" spans="1:984" ht="177" customHeight="1">
      <c r="A5" s="21">
        <v>1</v>
      </c>
      <c r="B5" s="3" t="s">
        <v>33</v>
      </c>
      <c r="C5" s="4" t="s">
        <v>34</v>
      </c>
      <c r="D5" s="5">
        <v>1</v>
      </c>
      <c r="E5" s="33"/>
      <c r="F5" s="8">
        <f>D5*E5</f>
        <v>0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</row>
    <row r="6" spans="1:984" ht="171">
      <c r="A6" s="21">
        <v>2</v>
      </c>
      <c r="B6" s="3" t="s">
        <v>45</v>
      </c>
      <c r="C6" s="4" t="s">
        <v>34</v>
      </c>
      <c r="D6" s="5">
        <v>1</v>
      </c>
      <c r="E6" s="33"/>
      <c r="F6" s="8">
        <f>D6*E6</f>
        <v>0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</row>
    <row r="7" spans="1:984" ht="107.25" customHeight="1">
      <c r="A7" s="21">
        <v>3</v>
      </c>
      <c r="B7" s="62" t="s">
        <v>60</v>
      </c>
      <c r="C7" s="11" t="s">
        <v>11</v>
      </c>
      <c r="D7" s="12">
        <v>5</v>
      </c>
      <c r="E7" s="34"/>
      <c r="F7" s="8">
        <f>D7*E7</f>
        <v>0</v>
      </c>
    </row>
    <row r="8" spans="1:984" ht="33.75" customHeight="1">
      <c r="A8" s="21">
        <v>4</v>
      </c>
      <c r="B8" s="16" t="s">
        <v>46</v>
      </c>
      <c r="C8" s="11" t="s">
        <v>4</v>
      </c>
      <c r="D8" s="13">
        <v>1</v>
      </c>
      <c r="E8" s="34"/>
      <c r="F8" s="8">
        <f>D8*E8</f>
        <v>0</v>
      </c>
    </row>
    <row r="9" spans="1:984" ht="86.25">
      <c r="A9" s="21">
        <v>5</v>
      </c>
      <c r="B9" s="17" t="s">
        <v>58</v>
      </c>
      <c r="C9" s="11" t="s">
        <v>5</v>
      </c>
      <c r="D9" s="12">
        <v>1</v>
      </c>
      <c r="E9" s="34"/>
      <c r="F9" s="8">
        <f t="shared" ref="F9" si="0">D9*E9</f>
        <v>0</v>
      </c>
    </row>
    <row r="10" spans="1:984" ht="18" customHeight="1">
      <c r="A10" s="22"/>
      <c r="B10" s="35" t="s">
        <v>48</v>
      </c>
      <c r="C10" s="36"/>
      <c r="D10" s="37"/>
      <c r="E10" s="38"/>
      <c r="F10" s="8">
        <f>SUM(F5:F9)</f>
        <v>0</v>
      </c>
    </row>
    <row r="11" spans="1:984" ht="15">
      <c r="A11" s="22"/>
      <c r="B11" s="35" t="s">
        <v>49</v>
      </c>
      <c r="C11" s="36"/>
      <c r="D11" s="37"/>
      <c r="E11" s="39"/>
      <c r="F11" s="9">
        <f>F10*0.25</f>
        <v>0</v>
      </c>
    </row>
    <row r="12" spans="1:984" ht="19.5" customHeight="1">
      <c r="A12" s="22"/>
      <c r="B12" s="35" t="s">
        <v>50</v>
      </c>
      <c r="C12" s="36"/>
      <c r="D12" s="37"/>
      <c r="E12" s="38"/>
      <c r="F12" s="8">
        <f>SUM(F10:F11)</f>
        <v>0</v>
      </c>
    </row>
    <row r="15" spans="1:984">
      <c r="D15" s="20" t="s">
        <v>55</v>
      </c>
    </row>
    <row r="16" spans="1:984" ht="18" customHeight="1"/>
    <row r="17" spans="4:4">
      <c r="D17" s="32" t="s">
        <v>57</v>
      </c>
    </row>
  </sheetData>
  <mergeCells count="2">
    <mergeCell ref="A2:F2"/>
    <mergeCell ref="A3:F3"/>
  </mergeCells>
  <pageMargins left="0.78" right="0.31" top="0.67" bottom="0.75" header="0.3" footer="0.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Grupa I - Korzo 16 </vt:lpstr>
      <vt:lpstr>Grupa II-Kružna 8</vt:lpstr>
      <vt:lpstr>'Grupa I - Korzo 16 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MarijaAralica</dc:creator>
  <cp:lastModifiedBy>Ibriks Goran</cp:lastModifiedBy>
  <cp:lastPrinted>2019-03-15T13:15:35Z</cp:lastPrinted>
  <dcterms:created xsi:type="dcterms:W3CDTF">2017-10-23T07:45:54Z</dcterms:created>
  <dcterms:modified xsi:type="dcterms:W3CDTF">2019-03-18T08:59:56Z</dcterms:modified>
</cp:coreProperties>
</file>