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briks_goran\Desktop\"/>
    </mc:Choice>
  </mc:AlternateContent>
  <bookViews>
    <workbookView xWindow="0" yWindow="0" windowWidth="26460" windowHeight="10920" tabRatio="941"/>
  </bookViews>
  <sheets>
    <sheet name="NASLOVNICA" sheetId="16" r:id="rId1"/>
    <sheet name="G-O RADOVI REKAPITULACIJA" sheetId="1" r:id="rId2"/>
    <sheet name="rušenje i demontaža" sheetId="2" r:id="rId3"/>
    <sheet name="zemljani radovi" sheetId="13" r:id="rId4"/>
    <sheet name="betonski i AB radovi" sheetId="3" r:id="rId5"/>
    <sheet name="zidarski radovi" sheetId="4" r:id="rId6"/>
    <sheet name="izolaterski radovi" sheetId="5" r:id="rId7"/>
    <sheet name="alu - bravarija" sheetId="6" r:id="rId8"/>
    <sheet name="fasaderski radovi" sheetId="7" r:id="rId9"/>
    <sheet name="limarski radovi" sheetId="8" r:id="rId10"/>
    <sheet name="ličilački radovi" sheetId="9" r:id="rId11"/>
    <sheet name="ostali radovi" sheetId="10" r:id="rId12"/>
    <sheet name="opći i tehnički uvjeti" sheetId="11" r:id="rId13"/>
    <sheet name="Elektrotehnički radovi " sheetId="18" r:id="rId14"/>
    <sheet name="Strojarski radovi " sheetId="19" r:id="rId15"/>
  </sheets>
  <definedNames>
    <definedName name="_Toc85860699" localSheetId="13">'Elektrotehnički radovi '!#REF!</definedName>
    <definedName name="_xlnm.Print_Area" localSheetId="7">'alu - bravarija'!$A$1:$N$53</definedName>
    <definedName name="_xlnm.Print_Area" localSheetId="4">'betonski i AB radovi'!$A$1:$J$14</definedName>
    <definedName name="_xlnm.Print_Area" localSheetId="13">'Elektrotehnički radovi '!$A$1:$F$213</definedName>
    <definedName name="_xlnm.Print_Area" localSheetId="8">'fasaderski radovi'!$A$1:$J$27</definedName>
    <definedName name="_xlnm.Print_Area" localSheetId="1">'G-O RADOVI REKAPITULACIJA'!$A$1:$I$31</definedName>
    <definedName name="_xlnm.Print_Area" localSheetId="6">'izolaterski radovi'!$A$1:$J$26</definedName>
    <definedName name="_xlnm.Print_Area" localSheetId="10">'ličilački radovi'!$A$1:$J$19</definedName>
    <definedName name="_xlnm.Print_Area" localSheetId="9">'limarski radovi'!$A$1:$J$11</definedName>
    <definedName name="_xlnm.Print_Area" localSheetId="0">NASLOVNICA!$A$1:$G$19</definedName>
    <definedName name="_xlnm.Print_Area" localSheetId="11">'ostali radovi'!$A$1:$J$13</definedName>
    <definedName name="_xlnm.Print_Area" localSheetId="2">'rušenje i demontaža'!$A$1:$J$27</definedName>
    <definedName name="_xlnm.Print_Area" localSheetId="3">'zemljani radovi'!$A$1:$J$14</definedName>
    <definedName name="_xlnm.Print_Area" localSheetId="5">'zidarski radovi'!$A$1:$J$9</definedName>
  </definedNames>
  <calcPr calcId="152511"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7" i="19" l="1"/>
  <c r="H21" i="19"/>
  <c r="H25" i="19"/>
  <c r="H30" i="19"/>
  <c r="H31" i="19"/>
  <c r="H32" i="19"/>
  <c r="H36" i="19"/>
  <c r="H37" i="19"/>
  <c r="H38" i="19"/>
  <c r="H42" i="19"/>
  <c r="H53" i="19"/>
  <c r="H57" i="19"/>
  <c r="H58" i="19"/>
  <c r="H59" i="19"/>
  <c r="H63" i="19"/>
  <c r="H68" i="19"/>
  <c r="H73" i="19"/>
  <c r="H77" i="19"/>
  <c r="H85" i="19"/>
  <c r="H89" i="19"/>
  <c r="H93" i="19"/>
  <c r="H97" i="19"/>
  <c r="H98" i="19"/>
  <c r="H99" i="19"/>
  <c r="H100" i="19"/>
  <c r="H101" i="19"/>
  <c r="H102" i="19"/>
  <c r="H103" i="19"/>
  <c r="H104" i="19"/>
  <c r="H105" i="19"/>
  <c r="H106" i="19"/>
  <c r="H107" i="19"/>
  <c r="H111" i="19"/>
  <c r="H115" i="19"/>
  <c r="H123" i="19"/>
  <c r="B135" i="19"/>
  <c r="F40" i="18"/>
  <c r="F41" i="18"/>
  <c r="F42" i="18"/>
  <c r="F43" i="18"/>
  <c r="F44" i="18"/>
  <c r="F45" i="18"/>
  <c r="F46" i="18"/>
  <c r="F47" i="18"/>
  <c r="F48" i="18"/>
  <c r="F56" i="18"/>
  <c r="F58" i="18"/>
  <c r="F60" i="18"/>
  <c r="F62" i="18"/>
  <c r="F64" i="18"/>
  <c r="F66" i="18"/>
  <c r="F68" i="18"/>
  <c r="F70" i="18"/>
  <c r="F72" i="18"/>
  <c r="F74" i="18"/>
  <c r="F76" i="18"/>
  <c r="F78" i="18"/>
  <c r="F80" i="18"/>
  <c r="F82" i="18"/>
  <c r="F88" i="18"/>
  <c r="F89" i="18"/>
  <c r="F90" i="18"/>
  <c r="F91" i="18"/>
  <c r="F92" i="18"/>
  <c r="F93" i="18"/>
  <c r="F94" i="18"/>
  <c r="F95" i="18"/>
  <c r="F96" i="18"/>
  <c r="F97" i="18"/>
  <c r="F98" i="18"/>
  <c r="F99" i="18"/>
  <c r="F100" i="18"/>
  <c r="F101" i="18"/>
  <c r="F102"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70" i="18"/>
  <c r="F171" i="18"/>
  <c r="F172" i="18"/>
  <c r="F173" i="18"/>
  <c r="F174" i="18"/>
  <c r="F175" i="18"/>
  <c r="F176" i="18"/>
  <c r="F177" i="18"/>
  <c r="F178" i="18"/>
  <c r="F184" i="18"/>
  <c r="F185" i="18"/>
  <c r="F186" i="18"/>
  <c r="F187" i="18"/>
  <c r="F188" i="18"/>
  <c r="F189" i="18"/>
  <c r="F166" i="18" l="1"/>
  <c r="F200" i="18" s="1"/>
  <c r="F191" i="18"/>
  <c r="F202" i="18" s="1"/>
  <c r="F135" i="18"/>
  <c r="F199" i="18" s="1"/>
  <c r="F104" i="18"/>
  <c r="F198" i="18" s="1"/>
  <c r="F180" i="18"/>
  <c r="F201" i="18" s="1"/>
  <c r="F84" i="18"/>
  <c r="F197" i="18" s="1"/>
  <c r="F50" i="18"/>
  <c r="F196" i="18" s="1"/>
  <c r="H79" i="19"/>
  <c r="H135" i="19" s="1"/>
  <c r="H126" i="19"/>
  <c r="H137" i="19" s="1"/>
  <c r="I10" i="3"/>
  <c r="I10" i="10"/>
  <c r="I15" i="9"/>
  <c r="I13" i="9"/>
  <c r="M49" i="6"/>
  <c r="F205" i="18" l="1"/>
  <c r="F10" i="16" s="1"/>
  <c r="H140" i="19"/>
  <c r="I24" i="2"/>
  <c r="F206" i="18" l="1"/>
  <c r="F207" i="18" s="1"/>
  <c r="F12" i="16"/>
  <c r="H142" i="19"/>
  <c r="H144" i="19" s="1"/>
  <c r="I8" i="10"/>
  <c r="I6" i="10"/>
  <c r="I4" i="10"/>
  <c r="I11" i="9"/>
  <c r="I9" i="9"/>
  <c r="I7" i="9"/>
  <c r="I5" i="9"/>
  <c r="I7" i="8"/>
  <c r="I5" i="8"/>
  <c r="I23" i="7"/>
  <c r="I20" i="7"/>
  <c r="G18" i="7"/>
  <c r="I18" i="7" s="1"/>
  <c r="I11" i="7"/>
  <c r="M47" i="6"/>
  <c r="M45" i="6"/>
  <c r="I45" i="6"/>
  <c r="H45" i="6"/>
  <c r="M44" i="6"/>
  <c r="I44" i="6"/>
  <c r="H44" i="6"/>
  <c r="M43" i="6"/>
  <c r="I43" i="6"/>
  <c r="H43" i="6"/>
  <c r="M42" i="6"/>
  <c r="I42" i="6"/>
  <c r="H42" i="6"/>
  <c r="M41" i="6"/>
  <c r="I41" i="6"/>
  <c r="H41" i="6"/>
  <c r="M40" i="6"/>
  <c r="I40" i="6"/>
  <c r="H40" i="6"/>
  <c r="M39" i="6"/>
  <c r="I39" i="6"/>
  <c r="H39" i="6"/>
  <c r="M38" i="6"/>
  <c r="I38" i="6"/>
  <c r="H38" i="6"/>
  <c r="M37" i="6"/>
  <c r="H37" i="6"/>
  <c r="M36" i="6"/>
  <c r="H36" i="6"/>
  <c r="M35" i="6"/>
  <c r="H35" i="6"/>
  <c r="M34" i="6"/>
  <c r="I34" i="6"/>
  <c r="H34" i="6"/>
  <c r="M33" i="6"/>
  <c r="I33" i="6"/>
  <c r="H33" i="6"/>
  <c r="M32" i="6"/>
  <c r="I32" i="6"/>
  <c r="H32" i="6"/>
  <c r="M31" i="6"/>
  <c r="I31" i="6"/>
  <c r="H31" i="6"/>
  <c r="M30" i="6"/>
  <c r="H30" i="6"/>
  <c r="M29" i="6"/>
  <c r="H29" i="6"/>
  <c r="M28" i="6"/>
  <c r="I28" i="6"/>
  <c r="H28" i="6"/>
  <c r="M27" i="6"/>
  <c r="H27" i="6"/>
  <c r="M26" i="6"/>
  <c r="H26" i="6"/>
  <c r="M25" i="6"/>
  <c r="H25" i="6"/>
  <c r="M24" i="6"/>
  <c r="I24" i="6"/>
  <c r="H24" i="6"/>
  <c r="M23" i="6"/>
  <c r="H23" i="6"/>
  <c r="M22" i="6"/>
  <c r="I22" i="6"/>
  <c r="H22" i="6"/>
  <c r="M21" i="6"/>
  <c r="I21" i="6"/>
  <c r="H21" i="6"/>
  <c r="M20" i="6"/>
  <c r="I20" i="6"/>
  <c r="H20" i="6"/>
  <c r="M19" i="6"/>
  <c r="I19" i="6"/>
  <c r="H19" i="6"/>
  <c r="M18" i="6"/>
  <c r="I18" i="6"/>
  <c r="H18" i="6"/>
  <c r="M17" i="6"/>
  <c r="I17" i="6"/>
  <c r="H17" i="6"/>
  <c r="M16" i="6"/>
  <c r="I16" i="6"/>
  <c r="H16" i="6"/>
  <c r="M15" i="6"/>
  <c r="I15" i="6"/>
  <c r="H15" i="6"/>
  <c r="M14" i="6"/>
  <c r="H14" i="6"/>
  <c r="M10" i="6"/>
  <c r="M9" i="6"/>
  <c r="M8" i="6"/>
  <c r="M7" i="6"/>
  <c r="G19" i="5"/>
  <c r="G22" i="5" s="1"/>
  <c r="I22" i="5" s="1"/>
  <c r="I16" i="5"/>
  <c r="I13" i="5"/>
  <c r="I11" i="5"/>
  <c r="I6" i="5"/>
  <c r="I5" i="4"/>
  <c r="I8" i="4" s="1"/>
  <c r="I8" i="3"/>
  <c r="G6" i="3"/>
  <c r="I6" i="3" s="1"/>
  <c r="I10" i="13"/>
  <c r="I8" i="13"/>
  <c r="I22" i="2"/>
  <c r="I20" i="2"/>
  <c r="I18" i="2"/>
  <c r="I16" i="2"/>
  <c r="I14" i="2"/>
  <c r="I12" i="2"/>
  <c r="I10" i="2"/>
  <c r="I8" i="2"/>
  <c r="I6" i="2"/>
  <c r="I10" i="8" l="1"/>
  <c r="I22" i="1" s="1"/>
  <c r="I26" i="7"/>
  <c r="I20" i="1" s="1"/>
  <c r="I13" i="6"/>
  <c r="I26" i="2"/>
  <c r="I8" i="1" s="1"/>
  <c r="I13" i="13"/>
  <c r="I10" i="1" s="1"/>
  <c r="I18" i="9"/>
  <c r="I24" i="1" s="1"/>
  <c r="I12" i="10"/>
  <c r="I26" i="1" s="1"/>
  <c r="I13" i="3"/>
  <c r="I12" i="1" s="1"/>
  <c r="H13" i="6"/>
  <c r="M52" i="6"/>
  <c r="I18" i="1" s="1"/>
  <c r="I19" i="5"/>
  <c r="I25" i="5" s="1"/>
  <c r="I16" i="1" s="1"/>
  <c r="I14" i="1"/>
  <c r="I28" i="1" l="1"/>
  <c r="F8" i="16" l="1"/>
  <c r="F14" i="16" s="1"/>
  <c r="F15" i="16" s="1"/>
  <c r="F17" i="16" s="1"/>
  <c r="I29" i="1"/>
  <c r="I31" i="1" s="1"/>
</calcChain>
</file>

<file path=xl/sharedStrings.xml><?xml version="1.0" encoding="utf-8"?>
<sst xmlns="http://schemas.openxmlformats.org/spreadsheetml/2006/main" count="1307" uniqueCount="659">
  <si>
    <t xml:space="preserve">Građevina:    Osnovna škola Gornja Vežica Rijeka </t>
  </si>
  <si>
    <t>I</t>
  </si>
  <si>
    <t>RUŠENJE I DEMONTAŽA</t>
  </si>
  <si>
    <t>Jedinica mjere</t>
  </si>
  <si>
    <t>Količina</t>
  </si>
  <si>
    <t>Jedinična cijena [kn]</t>
  </si>
  <si>
    <t>Ukupna cijena [kn]</t>
  </si>
  <si>
    <t>1.</t>
  </si>
  <si>
    <t>m'</t>
  </si>
  <si>
    <t>2.</t>
  </si>
  <si>
    <t>3.</t>
  </si>
  <si>
    <t>kom</t>
  </si>
  <si>
    <t>4.</t>
  </si>
  <si>
    <t>5.</t>
  </si>
  <si>
    <t>6.</t>
  </si>
  <si>
    <t>7.</t>
  </si>
  <si>
    <t>8.</t>
  </si>
  <si>
    <t>9.</t>
  </si>
  <si>
    <t>kn</t>
  </si>
  <si>
    <t>II</t>
  </si>
  <si>
    <t>BETONSKI I ARMIRANOBETONSKI RADOVI</t>
  </si>
  <si>
    <t>Jedinična cijena</t>
  </si>
  <si>
    <t>ZIDARSKI RADOVI</t>
  </si>
  <si>
    <t>III</t>
  </si>
  <si>
    <t>IZOLATERSKI RADOVI</t>
  </si>
  <si>
    <t>IV</t>
  </si>
  <si>
    <t>V</t>
  </si>
  <si>
    <t>ALUMINIJSKA BRAVARIJA</t>
  </si>
  <si>
    <t>dim. 410 x 60 cm</t>
  </si>
  <si>
    <t>dim. 410 x 230 cm</t>
  </si>
  <si>
    <t>dim. 200 x 230 cm</t>
  </si>
  <si>
    <t>dim. 205 x 300 cm</t>
  </si>
  <si>
    <t>dim. 415 x 230 cm</t>
  </si>
  <si>
    <t>dim. 195 x 90 cm</t>
  </si>
  <si>
    <t>dim. 410 x 175 cm</t>
  </si>
  <si>
    <t>dim. 270 x 60 cm</t>
  </si>
  <si>
    <t>dim. 450 x 40 cm</t>
  </si>
  <si>
    <t>dim. 210 x 40 cm</t>
  </si>
  <si>
    <t>dim. 410 x 310 cm</t>
  </si>
  <si>
    <t>dim. 200 x 60 cm</t>
  </si>
  <si>
    <t>dim. 95 x 90 cm</t>
  </si>
  <si>
    <t>dim. 455 x 225 cm</t>
  </si>
  <si>
    <t>dim. 640 x 310 cm</t>
  </si>
  <si>
    <t>dim. 640 x 175 cm</t>
  </si>
  <si>
    <t>dim. 165 x 300 cm</t>
  </si>
  <si>
    <t>dim. 200 x 65 cm</t>
  </si>
  <si>
    <t>dim. 90 x 120 cm</t>
  </si>
  <si>
    <t>dim. 70 x 85 cm</t>
  </si>
  <si>
    <t>dim. 365 x 215 cm</t>
  </si>
  <si>
    <t>dim. 640 x 118 cm</t>
  </si>
  <si>
    <t>dim. 635 x 90 cm</t>
  </si>
  <si>
    <t>dim. 640 x 230 cm</t>
  </si>
  <si>
    <t>dim. 130 x 260 cm</t>
  </si>
  <si>
    <t>dim. 160 x 300 cm</t>
  </si>
  <si>
    <t>POZ 1</t>
  </si>
  <si>
    <t>POZ 2</t>
  </si>
  <si>
    <t>POZ 3</t>
  </si>
  <si>
    <t>POZ 4</t>
  </si>
  <si>
    <t>POZ 5</t>
  </si>
  <si>
    <t>POZ 6</t>
  </si>
  <si>
    <t>POZ 7</t>
  </si>
  <si>
    <t>POZ 8</t>
  </si>
  <si>
    <t>POZ 9</t>
  </si>
  <si>
    <t>POZ 10</t>
  </si>
  <si>
    <t>POZ 11</t>
  </si>
  <si>
    <t>POZ 12</t>
  </si>
  <si>
    <t>POZ 13</t>
  </si>
  <si>
    <t>POZ 14</t>
  </si>
  <si>
    <t>POZ 15</t>
  </si>
  <si>
    <t>POZ 16</t>
  </si>
  <si>
    <t>POZ 17</t>
  </si>
  <si>
    <t>POZ 18</t>
  </si>
  <si>
    <t>POZ 19</t>
  </si>
  <si>
    <t>POZ 20</t>
  </si>
  <si>
    <t>POZ 21</t>
  </si>
  <si>
    <t>POZ 22</t>
  </si>
  <si>
    <t>POZ 23</t>
  </si>
  <si>
    <t>POZ 24</t>
  </si>
  <si>
    <t>POZ 25</t>
  </si>
  <si>
    <t>POZ 26</t>
  </si>
  <si>
    <t>POZ 27</t>
  </si>
  <si>
    <t>POZ 28</t>
  </si>
  <si>
    <t>POZ 29</t>
  </si>
  <si>
    <t>POZ 30</t>
  </si>
  <si>
    <t>POZ 31</t>
  </si>
  <si>
    <t>POZ 32</t>
  </si>
  <si>
    <t>VI</t>
  </si>
  <si>
    <t>FASADERSKI RADOVI</t>
  </si>
  <si>
    <t xml:space="preserve">Obračun po m² kompletno izvedenog fasadnog sustava. U cijenu uključen sav potreban rad, materijal, priprema podloge, početni profil, sve potrebne lajsne koje se ugrađuju prema katalogu proizvođača. </t>
  </si>
  <si>
    <t>VII</t>
  </si>
  <si>
    <t>LIMARSKI RADOVI</t>
  </si>
  <si>
    <t>VIII</t>
  </si>
  <si>
    <t>LIČILAČKI RADOVI</t>
  </si>
  <si>
    <t>IX</t>
  </si>
  <si>
    <t>OSTALI RADOVI</t>
  </si>
  <si>
    <t>Ukupna cijena[kn]</t>
  </si>
  <si>
    <t xml:space="preserve">  </t>
  </si>
  <si>
    <t>TROŠKOVNIK OBRTNIČKIH  RADOVA</t>
  </si>
  <si>
    <t xml:space="preserve">RUŠENJE I DEMONTAŽA </t>
  </si>
  <si>
    <r>
      <t xml:space="preserve">Ličenje metalnih vertikalnih cijevi odvodnje </t>
    </r>
    <r>
      <rPr>
        <sz val="10"/>
        <rFont val="Times New Roman"/>
        <family val="1"/>
        <charset val="238"/>
      </rPr>
      <t>Ø</t>
    </r>
    <r>
      <rPr>
        <sz val="10"/>
        <rFont val="Times New Roman"/>
        <family val="1"/>
      </rPr>
      <t>160 mm, antikorozivni premaz i završni premaz bojom u tonu po izboru Investitora (sve u potrebnom broju premaza). Cijena uključuje sav potreban rad i materijal, te sve potrebne predradnje poput struganja starog naliča i hrđe, čišćenja i odmašćivanja podloge. Obračun po m' stvarno izvedenih radova.</t>
    </r>
  </si>
  <si>
    <t>Ličenje metalnih stupova nadstrešnice dimenzija 15x15 cm, antikorozivni premaz i završni premaz bojom u tonu po izboru Investitora (sve u potrebnom broju premaza). Cijena uključuje sav potreban rad i materijal, te sve potrebne predradnje poput struganja starog naliča i hrđe, čišćenje i odmašćivanje podloge. Obračun po m' stvarno izvedenih radova.</t>
  </si>
  <si>
    <t>UKUPNO</t>
  </si>
  <si>
    <t>OPĆI UVJETI</t>
  </si>
  <si>
    <t>Sve radove izvesti od kvalitetnog materijala prema opisu, detaljima, pismenim nalozima, ali sve u okviru ponuđene jedinične cijene. Sve štete učinjene prigodom rada vlastitim ili radovima podizvoditelja imaju se ukloniti na račun Izvoditelja radova.</t>
  </si>
  <si>
    <t>Svi nekvalitetni radovi, radovi koji nisu izvedeni po pravilima struke, uputama proizvođača, odnosno važećim propisima  imaju se otkloniti i zamjeniti ispravnim, bez bilo kakve odštete od strane investitora.</t>
  </si>
  <si>
    <t>Ako opis koje stavke dovodi izvoditelja u sumnju o načinu izvedbe, treba pravovremeno prije predaje ponude tražiti objašnjenje od projektanta.</t>
  </si>
  <si>
    <t>Eventualne izmjene materijala te načina izvedbe tokom građenja moraju se izvršiti isključivo pismenim dogovorom s Investitorom i nadzornim inženjerom.</t>
  </si>
  <si>
    <t>Sve izmjene koje neće biti na taj način utvrđene neće se moći priznati u obračunu.</t>
  </si>
  <si>
    <t>Jedinična cijena sadrži sve ono nabrojeno kod opisa pojedine grupe radova te se na taj način vrši i obračun istih.</t>
  </si>
  <si>
    <t>Jedinične cijene primjenjivat će se na izvedene količine bez obzira u kojem postotku iste odstupaju od količine u troškovniku.</t>
  </si>
  <si>
    <t>Izvedeni radovi moraju u cijelosti odgovarati opisu troškovnika, a u tu svrhu investitor ima pravo izvoditelja tražiti prije početka radova uzorke, koji se čuvaju u upravi gradilišta te izvedeni radovi moraju istima u cijelosti odgovarati.</t>
  </si>
  <si>
    <t>Sve mjere u planovima provjeriti u naravi.</t>
  </si>
  <si>
    <t>Svu kontrolu vršiti bez posebne naplate.</t>
  </si>
  <si>
    <t>Jediničnom cijenom treba obuhvatiti sve elemente navedene kako slijedi.</t>
  </si>
  <si>
    <t>Materijal</t>
  </si>
  <si>
    <t>Pod cijenom materijala podrazumijeva se dobavna cijena i ugradnja svih materijala fco. gradilište koji sudjeluju u radnom procesu kako osnovni materijal tako i materijali koji ne spadaju u finalni produkt već su samo kao pomoćni.</t>
  </si>
  <si>
    <t>U cijenu je uključena i cijena transportnih troškova bez obzira na prijevozno sredstvo sa svim prenosima, unutrašnjim i vanjskim transportima, utovarima i istovarima te uskladištenje i čuvanje na gradilištima od uništenja (prebacivanje, zaštita i sl.).</t>
  </si>
  <si>
    <t>Rad</t>
  </si>
  <si>
    <t>U kalkulaciju rada treba uključiti sav rad, kako glavni, tako i pomoćni  te sav unutarnji transport. Ujedno treba uključiti i rad oko zaštite gotovih konstrukcija i dijelova objekta od štetnog atmosferskog utjecaja vrućine, hladnoće i sl.</t>
  </si>
  <si>
    <t>Skele</t>
  </si>
  <si>
    <t>Sve vrste radnih i pomoćnih skela bez obzira na gabarite ulaze u jediničnu cijenu dotičnog rada. Fasadna skela se posebno obračunava. Prilikom izvođenja skele moraju se predvidjeti zaštitne nadstrešnice ispred ulaza u objekt, prilazi i mostovi za betoniranje konstrukcija i slično.</t>
  </si>
  <si>
    <t>Postavljene skele moraju imati zakonski obvezne ateste i protokole o ispitivanju.</t>
  </si>
  <si>
    <t>Zimski i ljetni rad</t>
  </si>
  <si>
    <t>Ukoliko je u ugovoreni termin izvršenja građevine uključen i zimski period, odnosno ljetni period, za to se neće izvoditelju priznati nikakve naknade za rad pri niskoj odnosno visokoj temperaturi te zaštite konstrukcije od smrzavanja, vrućine i atmosferskih nepogoda, sve to mora biti uključeno u jediničnu cijenu radova.</t>
  </si>
  <si>
    <t xml:space="preserve">Za vrijeme zime izvoditelj ima građevinu zaštititi te se svi eventualno smrznuti dijelovi stoga imaju otkloniti i izvesti ponovno bez bilo kakve naplate. </t>
  </si>
  <si>
    <t>Organizacija gradilišta</t>
  </si>
  <si>
    <t xml:space="preserve">Izvođač je dužan organizirati gradilište na način da ne ugrožava ljude, okolne objekte i promet, a prema planu organizacije gradilišta kojeg je dužan izraditi. Postava gradilišnih kontejnera, ograda, dizalica, sanitarija i sl. pada na teret Izvođača radova i ne obračunava se posebno. Izvođač je dužan propisno ograditi gradilište čvrstom ogradom visine 2 m te spriječiti pristup neovlaštenih osoba gradilištu. Izvođač je dužan osigurati siguran pristup ulazu u objekt korisnicima tijekom izvođenja radova izradom potrebnih nadstrešnica. </t>
  </si>
  <si>
    <t>Nakon okončanja radova Izvođač je dužan gradilište očistiti i ukloniti sav materijal i opremu korištenu tijekom izvođenja radova. Sve navedeno potrebno je uključiti u izvođenje stavki i neće se dodatno obračunavati.</t>
  </si>
  <si>
    <t>Faktor</t>
  </si>
  <si>
    <t>U jediničnu cijenu radne snage uključen je faktor prema postojećim propisima i privrednim instrumentima na osnovu zakonskih propisa.</t>
  </si>
  <si>
    <t>Osim toga izvoditelj treba faktorom obuhvatiti i slijedeće radove, koji se neće posebno platiti kao naknadni rad i to:</t>
  </si>
  <si>
    <t>-kompletnu organizaciju gradilišta, uključujući i shemu i organizacijsku strukturu gradilišta</t>
  </si>
  <si>
    <t>-kompletnu režiju gradilišta, uključujući dizalice, mostove,  mehanizaciju i sl., energente (struja, voda, plin), čišćenje gradilišta...</t>
  </si>
  <si>
    <t>-najamne troškove za posuđenu mehanizaciju, koju izvoditelj sam ne  posjeduje,a potrebna mu je pri izvođenju radova,</t>
  </si>
  <si>
    <t>-čišćenje ugrađenih elemenata od žbuke,</t>
  </si>
  <si>
    <t>-ispitivanja svih instalacija u svrhu dobivanja potvrde od ovlaštene ustanove o ispravnosti istih,</t>
  </si>
  <si>
    <t>-ispitivanje pojedinih vrsta materijala sa izdavanjem atestne dokumentacije,</t>
  </si>
  <si>
    <t>-uređenje gradilišta za vrijeme gradnje i po završetku rada, s otklanjanjem i odvozom svih otpadaka, šute, ostatka građevinskog materijala, pomoćnih građevina itd.,</t>
  </si>
  <si>
    <t>-uskladištenje materijala i elemenata za obrtničke radove i instalaterske radove do njihove ugradbe.</t>
  </si>
  <si>
    <t>Nikakvi režijski sati niti posebne naplate po navedenim radovima neće se posebno priznati, jer sve ovo mora biti uključeno faktorom u jediničnu cijenu.</t>
  </si>
  <si>
    <t>Prema ovom uvodu i opisu stavaka i grupi radova treba sastaviti jediničnu cijenu za svaku stavku troškovnika.</t>
  </si>
  <si>
    <t>Zemljani radovi</t>
  </si>
  <si>
    <t>Prije početka gradnje treba teren gdje se podiže skela očistiti od vegetacije, smeća, otpadaka i sl. Za svako odlaganje materijala na deponiju treba ishoditi potvrdu o odlaganju.</t>
  </si>
  <si>
    <t xml:space="preserve">Predviđenu kategoriju u troškovniku izvoditelj treba provjeriti na licu mjesta. Ukoliko kategorija u troškovniku ne odgovara, ustanoviti  ispravnu i to unijeti u građevinski dnevnik, a što obostrano potpisuje nadzorni inženjer i voditelj građenja, te zajedno s projektantom  izvršiti korekciju dimenzija. </t>
  </si>
  <si>
    <t>Crpljenje podzemne i oborinske vode za normalno odvijanje radova obveza je Izvođača. Eventualne štete nastale prodiranjem vode moraju se prijaviti OZ-u, a saniranje istih isključiva je obveza Izvođača.</t>
  </si>
  <si>
    <t>Kod zatrpavanja nakon iskopa temelja, postave i zaštite vertikalne izolacije, horizontalne kanalizacije.... treba materijal polijevati, kako bi se mogao bolje nabiti i dobiti potrebnu zbijenost, a nabijanje izvesti u slojevima do najviše 30cm s vibro nabijačima ili žabama.</t>
  </si>
  <si>
    <t xml:space="preserve">Po završetku gradnje izvršiti planiranje terena, zatrpavanje vapnenih i fekalnih jama, te uklanjanje svega nepotrebnoga sa gradilišta. Sve ovo uključiti u faktor u okviru režije gradilišta, a ne plaća se posebno. Sav iskopani materijal treba odvesti do mjesta utovara u prijevozno sredstvo, radi odvoza na gradsku planirku odnosno do mjesta odakle će se ponovno upotrijebiti za ugradbu. </t>
  </si>
  <si>
    <t>Iskopani i preveženi materijal računa se u sraslom stanju.</t>
  </si>
  <si>
    <t>Jedinična cijena za pojedinu stavku treba sadržavati:</t>
  </si>
  <si>
    <t>- sav potreban iskop,</t>
  </si>
  <si>
    <t>- potrebne razupore, razupore i mostove za prebacivanje, te ostale radove za osiguranje iskopa od urušavanja</t>
  </si>
  <si>
    <t>- nalaganje podruma i temelja,</t>
  </si>
  <si>
    <t>- kod izvedbe nasipa uključivo nabijanje i polijevanje vodom,</t>
  </si>
  <si>
    <t>- odvodnja oborinske vode iz građevinske jame,</t>
  </si>
  <si>
    <t>- kod odvoza zemlje iz pozajmišta uključivo iskop s prijevozom, utovarom i istvarom,</t>
  </si>
  <si>
    <t>- sav potreban materijal za iskope viših kategorija terena (eksploziv, kapsli, korda itd.)</t>
  </si>
  <si>
    <r>
      <t>Obračun iskopa materijala izvršiti po m</t>
    </r>
    <r>
      <rPr>
        <vertAlign val="superscript"/>
        <sz val="10"/>
        <rFont val="Times New Roman"/>
        <family val="1"/>
        <charset val="238"/>
      </rPr>
      <t>3</t>
    </r>
    <r>
      <rPr>
        <sz val="10"/>
        <rFont val="Times New Roman"/>
        <family val="1"/>
        <charset val="238"/>
      </rPr>
      <t xml:space="preserve"> u sraslom stanju, s time što količina iskopa mora biti jednaka zbroju količina ugradbe i odvoza, odnosno dovoza materijala.</t>
    </r>
  </si>
  <si>
    <t>Ovi uvjeti mijenjaju se ili nadopunjuju pojedinim stavkama troškovnika.</t>
  </si>
  <si>
    <t>Zidarski radovi</t>
  </si>
  <si>
    <t>Zidarske radove izvesti u skladu s opisom u troškovniku i izvedbenim projektom, te u skladu s važećim propisima koji reguliraju izvođenje zidarskih radova.</t>
  </si>
  <si>
    <t xml:space="preserve">Ako koja stavka nije izvoditelju jasna mora prije ponude tražiti objašnjenje od Investitora i Nadzora. Eventualne izmjene materijala, te način izvedbe tokom gradnje, moraju se izvršiti isključivo pismenim dogovorom s projektantom i nadzornim inženjerom. </t>
  </si>
  <si>
    <t xml:space="preserve">Više radnje koje neće biti na taj način utvrđene, neće se priznati u obračun. Ukoliko se stavkom troškovnika traži materijal, koji nije obuhvaćen propisima, mora se u svemu izvesti prema uputama proizvođača, te garancijom i atestima od za to ovlaštenih ustanova. </t>
  </si>
  <si>
    <t>Mort mora odgovarati točno omjerima ili markama po količinama materijala označenim u prosječnim normama. Pijesak mora biti čist bez organskih primjesa, a ako ih ima treba ih pranjem ukloniti.</t>
  </si>
  <si>
    <t>Cement za produžni i cementni mort mora odgovarati propisanoj kvaliteti za portland cement .</t>
  </si>
  <si>
    <t>Svježe ožbukane zidove treba  zaštititi od utjecaja visoke i niske temperature.</t>
  </si>
  <si>
    <t>Žbukanje vršiti u pogodno vrijeme, kada su zidovi i stropovi potpuno suhi. Prije žbukanja treba plohu dobro očistiti od svih nečistoća, ostataka armature i žica, te navlažiti. Spojnice kod zidanja moraju biti udubljene cca 2cm od plohe zida.</t>
  </si>
  <si>
    <t xml:space="preserve">Žbukanje po velikoj vrućini ili zimi treba izbjegavati. </t>
  </si>
  <si>
    <t>Nepropisno ožbukani zidovi istropovi moraju se ispraviti bez prava naplate.</t>
  </si>
  <si>
    <t xml:space="preserve">Betonske plohe moraju prije žbukanja biti obrađene primerom i odmašćene tako da se žbuka dobro prihvati na betonsku površinu, ako oplata nije bila premazana sredstvom za ohrapljivanje bet. površine, što se određuje opisom u troškovniku. </t>
  </si>
  <si>
    <t>Jedinična cijena grubih zidarskih radova sadrži:</t>
  </si>
  <si>
    <t>- sav materijal, uključivo vezivni,</t>
  </si>
  <si>
    <t>- sav rad, zidanje i priprema morta, potreban alat i strojevi,</t>
  </si>
  <si>
    <t>- transportne troškove materijala,</t>
  </si>
  <si>
    <t>- donošenje vode, povremeno miješanje morta, premještanje korita i skele od ogara, močenje opeke,</t>
  </si>
  <si>
    <t>- unutarnji transport, horizontalni i vertikalni do mjesta ugradbe,</t>
  </si>
  <si>
    <t>- obilježavanje mjesta zidanja,</t>
  </si>
  <si>
    <t>- zaštitu zidova od utjecaja vrućine, hladnoće i atmosferskih nepogoda,</t>
  </si>
  <si>
    <t>- dovođenje vode plina i struje od priključka na gradilištu do mjesta potrošnje,</t>
  </si>
  <si>
    <t>- isporuka pogonskog materijala,</t>
  </si>
  <si>
    <t>Hidroizolaterski  radovi</t>
  </si>
  <si>
    <t>Hidroizolacijske radove izvesti prema prema opisu iz troškovnika, sukladno glavnom i izvedbenom projektu, te važećim propisima koji reguliraju izvođenje hidroizolaterskih radova.</t>
  </si>
  <si>
    <t>Sav materijal za hidroizolacije mora biti prvorazredne kvalitete, te mora imati hrvatske ateste i protokole o ispitivanju.</t>
  </si>
  <si>
    <t>Eventualne izmjene materijala ili način izvedbe hidroizolacije tokom gradnje moraju se napraviti isključivo pismenim dogovorom s investitorom i nadzornim inženjerom.</t>
  </si>
  <si>
    <t>Ako se stavkom troškovnika traži materijal koji nije obuhvaćen važećim normativima, mora se izvesti u svemu prema naputku proizvođača, te garancijom i atestima ovlaštenih ustanova.</t>
  </si>
  <si>
    <t>Ukoliko se naknadno ustanovi nesolidna izvedba, tj. pojave se prodori vode, izvoditelj mora izvesti sanaciju hidroizolacije na svoj trošak. Ako izvoditelj tijekom sanacije hidroizolacije na bilo koji način ošteti ili mora oštetiti ostale dijelove građevine, izvoditelj snosi sve troškove i te sanacije.</t>
  </si>
  <si>
    <t>Jedinična cijena hidroizolaterskih radova sadrži:</t>
  </si>
  <si>
    <t>- sav materijal s troškovima transporta, te alat i strojeve,</t>
  </si>
  <si>
    <t>- sav rad, uključivo i unutarnji transport na mjestu ugradbe,</t>
  </si>
  <si>
    <t>- poduzimanje svih mjera zaštite na radu i drugih važećih propisa,</t>
  </si>
  <si>
    <t>Ovi tehnički uvjeti mijenjaju se ili nadopunjuju opisom pojedinih stavki.</t>
  </si>
  <si>
    <t>Toplinske i zvučne izolacije</t>
  </si>
  <si>
    <t>Radove toplinske i zvučne izolacije izvesti u skladu sa glavnim projektom, prema opisu troškovnika, te u skladu sa važećim propisima koji reguliraju izvođenje toplinske i zvučne izolacije.</t>
  </si>
  <si>
    <t>Svi materijali koji su predviđeni projektom, a nisu obuhvaćeni standardima moraju imati ateste od za to ovlaštenih ustanova. Materijali za izolaciju moraju biti deponirani do ugradnje propisno odležani, te zaštićeni nakon ugradnje u svemu prema uputama proizvođača materijala. Ukoliko se ugradi neadekvatni materijal isti se mora ukloniti i zamjeniti novim na račun izvoditelja radova.</t>
  </si>
  <si>
    <t>Ako koja stavka nije izvoditelju jasna mora se prije predaje ponudu tražiti objašnjenje od Investitora i Nadzornog inženjera.</t>
  </si>
  <si>
    <t>Eventualne izmjene materijala moraju se izvršiti isključivo pismenim dogovorom s projektantom i nadzornim inženjerom, a predloženi materijali moraju sadržavati one toplinske i zvučne karakteristike kao i zamijenjen materijal, odnosno koji projekt zahtijeva.</t>
  </si>
  <si>
    <t>Sve više radnje, koje neće biti na taj način utvrđene neće se priznati u obračunu.</t>
  </si>
  <si>
    <t>Jedinična cijena treba sadržavati:</t>
  </si>
  <si>
    <t>- sav materijal, glavni i pomoćni za ugradbu, uključivo transportne troškove,</t>
  </si>
  <si>
    <t>- sav rad, uključivo unutarnji horizontalni i vertikalni transport do mjesta ugradbe, alat i strojeve,</t>
  </si>
  <si>
    <t>- troškove odležavanja izolacionog materijala,</t>
  </si>
  <si>
    <t>- izmjere potrebne za izvedbu i obračun,</t>
  </si>
  <si>
    <t>- čišćenje podloga prije izvedbe izolacije,</t>
  </si>
  <si>
    <t>Limarski radovi</t>
  </si>
  <si>
    <t>Prilikom izvedbe limarskih radova opisanih ovim troškovnikom izvoditelj radova mora se pridržavati svih uvjeta i opisa iz troškovnika, glavnog projekta, te važećih propisa kojima se regulira izvođenje limarskih radova.</t>
  </si>
  <si>
    <t>Upotrebljeni materijal mora odgovarati svim postojećim propisima i standardima. Sav materijal za limarske radove mora biti prvorazredne kvalitete, te mora imati hrvatske ateste i protokole o ispitivanju.</t>
  </si>
  <si>
    <t>Svi ostali materijali koji nisu obuhvaćeni standardima moraju imati ateste od za to ovlaštenih instituta i poduzeća.</t>
  </si>
  <si>
    <t>Ako je opis stavke izvoditelju nejasan treba prije predaje ponude tražiti objašnjenje od projektanta.</t>
  </si>
  <si>
    <t>Eventualne izmjene materijala te načina izvedbe tijekom gradnje moraju se izvršiti isključivo pismenim dogovorom s projektantom i nadzornim inženjerom.</t>
  </si>
  <si>
    <t>Ispod svih opšava treba položiti sloj bitumenske krovne ljepenke, ukoliko je to u stavci troškovnika tako naznačeno.</t>
  </si>
  <si>
    <t>Izvoditelj je dužan prije izrade limarije uzeti sve izmjere u naravi, a također je dužan prije početka montaže ispitati sve dijelove gdje se imaju izvesti limarski radovi te na eventualnu neispravnost istih upozoriti nadzornog inženjera, jer će se u protivnom naknadni popravci izvršiti na račun izvoditelja limarskih radova.</t>
  </si>
  <si>
    <t>Nije dozvoljena uporaba silikona, ljepila i sl. materijala za ostvarivanje i osiguranje vodonepropusnosti.</t>
  </si>
  <si>
    <t>Jedinična cijena limarskih radova sadrži:</t>
  </si>
  <si>
    <t>- uzimanje mjera na zgradi za izvedbu i obračun,</t>
  </si>
  <si>
    <t>- sav materijal uključivo i pomoćni,</t>
  </si>
  <si>
    <t>- sav rad na zgradi i u radionici,</t>
  </si>
  <si>
    <t>- transport materijala na gradilište, uskladištenje te doprema na mjesto ugradbe,</t>
  </si>
  <si>
    <t>- čišćenje od otpadaka nakon izvršenih radova,</t>
  </si>
  <si>
    <t>- korištenje potrebnih skela te kuke, užad i ljestve,</t>
  </si>
  <si>
    <t>- označavanje mjesta za bušenje (štemanje),</t>
  </si>
  <si>
    <t>- dobava i ugradba pakni odnosno ugradba limarije upucavanjem,</t>
  </si>
  <si>
    <t>- čišćenje i miniziranje željeznih dijelova,</t>
  </si>
  <si>
    <t>- dobava i polaganje podložne ljepenke.</t>
  </si>
  <si>
    <t>Ovi tehnički uvjeti mijenjaju se ili nadopunjavaju opisom pojedinih stavki troškovnika.</t>
  </si>
  <si>
    <t>DIMENZIJE</t>
  </si>
  <si>
    <t>/</t>
  </si>
  <si>
    <t>POVRŠINA</t>
  </si>
  <si>
    <t>POVRŠINA ZA ODBIT OD FASADE</t>
  </si>
  <si>
    <t>Doprema, montaža, demontaža i opremanje cijevne fasadne skele od bešavnih cijevi (čelične ili aluminijske) prema uvjetima i važećim HTZ propisima. U jediničnu cijenu uključiti i zaštitni zastor od jutenih ili plastičnih traka koje se postavljaju sa vanjske strane skele po cijeloj površini. Skela se mora osigurati od prevrtanja sidrenjem, a od udara groma uzemljenjem. Potrebno je izvesti pomoćne metalne ili drvene ljestve-penjalice za vertikalnu komunikaciju radnika. Obračun po m² vertikalne površine fasade.</t>
  </si>
  <si>
    <t>m²</t>
  </si>
  <si>
    <t>UKUPNO  RADOVI (bez PDV-a):</t>
  </si>
  <si>
    <t>+</t>
  </si>
  <si>
    <t>PDV 25%</t>
  </si>
  <si>
    <t>UKUPNO  RADOVI (s PDV-om):</t>
  </si>
  <si>
    <t xml:space="preserve">Napomena: </t>
  </si>
  <si>
    <t>Količine fasaderskih radova obračunate su na način:</t>
  </si>
  <si>
    <t>-</t>
  </si>
  <si>
    <t>Pažljiva demontaža i ponovna montaža (nakon uređenja fasade) željeznih ljestvi za izlaz na krov koje se nalaze na fasadi. Odložiti na gradilišnu deponiju do ponovne montaže. U cijenu uračunata i  antikorozivna obrada i ličenje ljestvi. Obračun po komadu.</t>
  </si>
  <si>
    <t>Privremeno pomicanje zaštitnih metalnih ograda s dijelova ravnog krova i odlaganje na gradilišnu deponiju do ponovne montaže, te vraćanje istih na odgovarajuće mjesto nakon izvedbe toplinske izolacije. U cijenu uračunata i eventualno potrebna prilagodba ograda novoj debljini fasade. Dimenzije ograda su redom cca 3,80 x 2 m, 3,80 x 2 m i 2,40 x 2 m. Obračun po komadu.</t>
  </si>
  <si>
    <r>
      <t>m</t>
    </r>
    <r>
      <rPr>
        <sz val="10"/>
        <rFont val="Calibri"/>
        <family val="2"/>
        <charset val="238"/>
      </rPr>
      <t>³</t>
    </r>
  </si>
  <si>
    <t>ZEMLJANI RADOVI</t>
  </si>
  <si>
    <t>a) rov širine 100 cm i prosječne dubine 40 cm- vanjski obod objekta</t>
  </si>
  <si>
    <t>b) rov širine 20 cm i prosječne dubine 40 cm- obod unutarnjeg dvorišta</t>
  </si>
  <si>
    <r>
      <t>m</t>
    </r>
    <r>
      <rPr>
        <sz val="10"/>
        <rFont val="Calibri"/>
        <family val="2"/>
        <charset val="238"/>
      </rPr>
      <t>²</t>
    </r>
  </si>
  <si>
    <r>
      <t>m</t>
    </r>
    <r>
      <rPr>
        <sz val="10"/>
        <rFont val="Times New Roman"/>
        <family val="1"/>
        <charset val="238"/>
      </rPr>
      <t>³</t>
    </r>
  </si>
  <si>
    <t>Špalete širine 15- 25 cm obraditi termoizolacijom debljine 2-5 cm (ovisno o raspoloživom prostoru) uz postavu kutnika, mrežice, armaturnog sloja te završnom žbukom u skladu s ostalom fasadom. Tamo gdje nije moguće postaviti toplinsku izolaciju potrebno je izvesti toplinsko izolacijsku žbuku.</t>
  </si>
  <si>
    <t xml:space="preserve">Obračun po m² kompletno izvedene izolacije nosača brisoleja. U cijenu uključen sav potreban rad, materijal, priprema podloge, početni profil, sve potrebne lajsne koje se ugrađuju prema katalogu proizvođača. </t>
  </si>
  <si>
    <t xml:space="preserve">Dobava i ugradnja izolacije limene konstrukcije lifta. Prostor lifta izolira se na način da se s unutarnje strane (po čitavom oplošju) lijepe izolacijske ploče od tvrde poliuretanske pjene debljine d= 10,0 cm. Zahtijevani koeficijent toplinske provodljivosti je 0,03 W/mK, klasa negorivosti B2. Obračun po m² stvarno izvedenih radova.                                                                                                                                         </t>
  </si>
  <si>
    <t>Ličenje metalnog nosača zastava, antikorozivni premaz i završni premaz bojom u tonu po izboru Investitora (sve u potrebnom broju premaza). Cijena uključuje sav potreban rad i materijal, te sve potrebne predradnje poput struganja starog naliča i hrđe, čišćenje i odmašćivanje podloge. Obračun po komadu.</t>
  </si>
  <si>
    <r>
      <t>Završna obrada ploha na fasadi na kojima se ne izvodi toplinski sustav fasadnom bojom - bokovi i podgled ulazne nadstrešnice, dijelovi betonskih brisoleja koji se ne izoliraju i ostale površine. Cijena uključuje sav potreban rad i materijal te sve potrebne predradnje poput čišćenja površine, brušenje, impregniranje i sl. Obračun po m</t>
    </r>
    <r>
      <rPr>
        <sz val="10"/>
        <rFont val="Calibri"/>
        <family val="2"/>
        <charset val="238"/>
      </rPr>
      <t>²</t>
    </r>
    <r>
      <rPr>
        <sz val="10"/>
        <rFont val="Times New Roman"/>
        <family val="1"/>
      </rPr>
      <t xml:space="preserve"> stvarno izvedenih radova.</t>
    </r>
  </si>
  <si>
    <t>X</t>
  </si>
  <si>
    <t>10.</t>
  </si>
  <si>
    <t>NAPOMENA: Zahtjeva se iznadprosječna ravnost površine fasade s maksimalnim odstupanjima od 2 mm na 2 m'.</t>
  </si>
  <si>
    <t>U cijenu uključen sav potreban rad, materijal, priprema podloge, početni profil, sve potrebne lajsne koje se ugrađuju prema katalogu proizvođača. Radove izvesti do pune gotovosti. Obračun po m' stvarno izvedenih radova.</t>
  </si>
  <si>
    <t>Izrada, dobava i montaža vanjskih prozorskih klupica od pocinčanog lima razvijene širine cca 30 cm, debljine d=1 mm u boji postavljene alu - bravarije na objektu. U cijenu uključen sav potreban rad i materijal, kao i svi spojni elementi i obrade za vodonepropusnost. Obračun po m' stvarno izvedenih radova.</t>
  </si>
  <si>
    <t>Izvođač se obvezuje organizirati i provoditi mjere zaštite na radu sukladno važećim Zakonima i pravilnicima, te po toj osnovi ne mogu nastati nikakvi dodatni troškovi za Naručitelja radova.</t>
  </si>
  <si>
    <t>U cijenu je također uračunato i davanje potrebnih uzoraka materijala gdje je potrebno.</t>
  </si>
  <si>
    <t>Špalete obraditi termoizolacijom debljine 3 - 5 cm (ovisno o raspoloživom prostoru) uz postavu kutnika, mrežice, armaturnog sloja te završnom žbukom u skladu s ostalom fasadom. Tamo gdje nije moguće postaviti toplinsku izolaciju potrebno je izvesti toplinsko izolacijsku žbuku.</t>
  </si>
  <si>
    <t>SVEUKUPNO:</t>
  </si>
  <si>
    <t>PDV (25%):</t>
  </si>
  <si>
    <t>UKUPNO:</t>
  </si>
  <si>
    <t>OSTALO</t>
  </si>
  <si>
    <t>ELEKTROINSTALACIJE UZ STROJARSKE INSTALACIJE</t>
  </si>
  <si>
    <t>INSTALACIJE NA PROČELJIMA I KROVU</t>
  </si>
  <si>
    <t>SUSTAV ZAŠTITE OD MUNJE</t>
  </si>
  <si>
    <t>ELEKTROINSTALACIJA RASVJETE I POPRATNI RADOVI</t>
  </si>
  <si>
    <t>RASVJETNA TIJELA</t>
  </si>
  <si>
    <t>DEMONTAŽA</t>
  </si>
  <si>
    <t>REKAPITULACIJA</t>
  </si>
  <si>
    <t>7. OSTALO - UKUPNO</t>
  </si>
  <si>
    <t>Izrada dokumentacije izvedenog stanja sustava videonadzora i protuprovale od strane pravne ili fizičke osobe registrirane za obavljanje poslova tehničke zaštite</t>
  </si>
  <si>
    <t>Izrada dokumentacije izvedenog stanja</t>
  </si>
  <si>
    <t>7.6.</t>
  </si>
  <si>
    <t xml:space="preserve">Ispitivanje funkcionalnosti sustava videonadzora i protuprovale od strane pravne ili fizičke osobe registrirane za obavljanje poslova tehničke zaštite i izdavanje Uvjerenja. </t>
  </si>
  <si>
    <t>7.5.</t>
  </si>
  <si>
    <t>Mjerenje intenziteta rasvijetljenosti radnih površina od strane ovlaštenog trgovačkog društva i izdavanje atesta</t>
  </si>
  <si>
    <t>7.4.</t>
  </si>
  <si>
    <t>Ispitivanje svih instalacija na kojima su vršeni radovi od strane ovlaštenog trgovačkog društva i izdavanje potrebnih atesta</t>
  </si>
  <si>
    <t>7.3.</t>
  </si>
  <si>
    <t>Funkcionalno ispitivanje svih instalacija na kojima su vršeni radovi</t>
  </si>
  <si>
    <t>7.2.</t>
  </si>
  <si>
    <t>7.1.</t>
  </si>
  <si>
    <t>6. ELEKTROINSTALACIJE UZ STROJARSKE INSTALACIJE - UKUPNO</t>
  </si>
  <si>
    <t>kpl.</t>
  </si>
  <si>
    <t>m</t>
  </si>
  <si>
    <t>PNT cijev Ø23mm</t>
  </si>
  <si>
    <t>6.9.</t>
  </si>
  <si>
    <t>PNT cijev Ø16mm</t>
  </si>
  <si>
    <t>6.8.</t>
  </si>
  <si>
    <t>Vod P/F-Y 6 mm²</t>
  </si>
  <si>
    <t>6.7.</t>
  </si>
  <si>
    <t>Vod P/F-Y 16 mm²</t>
  </si>
  <si>
    <t>6.6.</t>
  </si>
  <si>
    <t>Kabel LiYCY 2x2x0,75</t>
  </si>
  <si>
    <t>6.5.</t>
  </si>
  <si>
    <t>Kabel PP00-Y 5x1,5 mm²</t>
  </si>
  <si>
    <t>6.4.</t>
  </si>
  <si>
    <t>Kabel PP00-Y 3x1,5 mm²</t>
  </si>
  <si>
    <t>6.3.</t>
  </si>
  <si>
    <t>Radovi na postojećim ormarima kotlovnice. Stavkom je potrebno obuhvatiti sav materijal i rad te sve izmjene koje je potrebno napraviti na postojećim ormarima kotlovnice da bi se novo predviđeni sustav doveo u punu funkcionalnost.</t>
  </si>
  <si>
    <t>6.2.</t>
  </si>
  <si>
    <t xml:space="preserve">Ožičenje strojarske opreme. U stavku je potrebno uključiti sav potrebni materijal i rad za ožičenje opreme predviđene strojarskim projektom i za prilagodbu postojeće elektro instalacije novom sustavu te za izjednačenje potencijala metalnih masa. Sustav je potrebno dovesti do pune funkcionalnosti. </t>
  </si>
  <si>
    <t>6.1.</t>
  </si>
  <si>
    <t>5. INSTALACIJE NA PROČELJIMA I KROVU - UKUPNO</t>
  </si>
  <si>
    <t>Dobava, isporuka i polaganje signalnog kabela 
J-Y(St)Y 1x2x0,8 mm2</t>
  </si>
  <si>
    <t>5.24.</t>
  </si>
  <si>
    <t>Elkalex 2x16 mm²</t>
  </si>
  <si>
    <t>5.23.</t>
  </si>
  <si>
    <t>Kabel TK 59 5x4x0,6</t>
  </si>
  <si>
    <t>5.22.</t>
  </si>
  <si>
    <t>Kabel PP-Y 3x2,5 mm²</t>
  </si>
  <si>
    <t>5.21.</t>
  </si>
  <si>
    <t>Kabel PP-Y 3x1,5 mm²</t>
  </si>
  <si>
    <t>5.20.</t>
  </si>
  <si>
    <t>Kabel RG 59</t>
  </si>
  <si>
    <t>5.19.</t>
  </si>
  <si>
    <t>PSC cijev Ø25mm</t>
  </si>
  <si>
    <t>5.18.</t>
  </si>
  <si>
    <t>PSC cijev Ø20mm</t>
  </si>
  <si>
    <t>5.17.</t>
  </si>
  <si>
    <t>5.16.</t>
  </si>
  <si>
    <t>5.15.</t>
  </si>
  <si>
    <t>Programiranje, parametriranje, kalibriranje i puštanje u rad sustava tehničke zaštite od strane pravne ili fizičke osobe registrirane za obavljanje poslova tehničke zaštite te ostale potrebne radnje za dovođenje sustava u punu funkcionalnost.</t>
  </si>
  <si>
    <t>5.14.</t>
  </si>
  <si>
    <r>
      <t>Montaža i spajanje uređaja tehničke zaštite i pripadnih kutija natrag na iste pozicije nakon izvedbe termoizolacije i završnih slojeva fasade.  
Sustav se sastoji od cca 3</t>
    </r>
    <r>
      <rPr>
        <sz val="9"/>
        <rFont val="Arial"/>
        <family val="2"/>
      </rPr>
      <t xml:space="preserve"> ur</t>
    </r>
    <r>
      <rPr>
        <sz val="9"/>
        <rFont val="Arial"/>
        <family val="2"/>
        <charset val="238"/>
      </rPr>
      <t>eđaja i pripadnih razvodnih kutija raspoređenih po perimetru objekta.
Po potrebi u stavku uključiti prilagodbu uređaja i pripadnih nosača, sav potreban materijal i rad za postavljanje uređaja te produžavanje priključnih kabela ako su isti bili položeni podžbukno (sva je produžavanja potrebno izvoditi u razvodnim kutijama) komplet sa svim potrebnim materijalom i radom. Uređaji se trebaju pričvrstiti vijcima i tiplama prilagođenim debljini izolacijskog sloja. 
Radove mora obavljati pravna ili fizička osobe registrirana za obavljanje poslova tehničke zaštite.</t>
    </r>
  </si>
  <si>
    <t>5.13.</t>
  </si>
  <si>
    <t>Demontaža i ponovno postavljanje svih telekomunikacijskih kabela i pripadne opreme na pročelju i krovu objekta prema uputama TK operatera koji kabele koristi (koriste) ili ih ima (imaju) u vlasništvu. Ukupna duljina kabela iznosi oko 170 m. Navedena duljina je informativnog karaktera. Stavkom je potrebno obuhvatiti sve TK kabele na vanjskoj ovojnici objekta bez obzira na stvarnu duljinu kabela. U stavku je potrebno uključiti sav materijal, rad, strojeve, a po potrebi i troškove izrade projekta izmještanja te izmještanje kabela ako to vlasnik instalacija zatraži. U stavku je potrebno uključiti i eventualno potrebno produžavanje kabela  kabelom istog tipa. Sva prespajanja kabela izvesti u namjenskim razvodnim kutijama koje je potrebno uračunati u cijenu. Također je potrebno osigurati funkcionalnost kabela za vrijeme izvođenja radova na vanjskoj ovojnici objekta ako se za tim pokaže potreba. Svi se radovi moraju obavljati uz dopuštenje vlasnika odnosno TK operatera.</t>
  </si>
  <si>
    <t>5.12.</t>
  </si>
  <si>
    <t>Koordinacija s HEP-om, HT-om i drugim potencijalnim vlasnicima i korisnicima infrastrukture na objektu</t>
  </si>
  <si>
    <t>5.11.</t>
  </si>
  <si>
    <t>kom.</t>
  </si>
  <si>
    <t>Izrada instalacije izjednačenja potencijala i uzemljenja metalnih masa novo postavljene aluminijske bravarije. Duljina vodiča do 30 metara. Spajanje se vrši vodom P/F-Y 6 mm2 do sabirnice za izjednačenje potencijala. U slučaju dodavanja novih sabirnica za izjednačivanje potencijala iste je potrebno vodom P/F-Y 16 mm2 povezati na uzemljenje. U stavku uključen sav potreban rad i materijal (sabirnica za izjednačenje potencijala s pripadnom ugradnom kutijom, PVC cijev, vodič, adekvatan spojni pribor i sav ostali materijal potreban za punu funkcionalnost) te spajanje i ispitivanje ispravnosti rada. Uključena izrada šliceva, zidarska gruba i fina obrada istih nakon postavljene instalacije, te farbanje (boju prilagoditi postojećoj boji zidova).</t>
  </si>
  <si>
    <t>5.10.</t>
  </si>
  <si>
    <t>Prilagodba postojećih izvoda za napajanje vanjske jedinice klima novim pozicijama. Stavkom je potrebno obuhvatiti i prilagodbu kabela za spoj vanjske jedinice s pripadnom unutarnjom jedinicom (jedinicama). Sva eventualna produženja kabela vršiti u razvodnim kutijama smještenim unutar objekta. komplet sa svim potrebnim materijalom i radom.</t>
  </si>
  <si>
    <t>5.9.</t>
  </si>
  <si>
    <t>Montaža i spajanje demontirane elektro opreme na pročelja i krov nakon izvedbe završnog sloja pročelja odnosno krova. Stavka obuhvaća montažu demontiranih razvodnih kutija, tipkala, zvona, i sve ostale elektro opreme i pripadnih nosača ili postolja koja su se nalazila na pročeljima i krovu. U stavku uračunati montažni pribor, a po potrebi i prilagodbu opreme, nosača ili postolja radi montaže na zid izoliran termoizolacijom debljine do 10 cm te produžavanje priključnih kabela ako su isti bili položeni podžbukno (sva je produžavanja potrebno izvoditi u razvodnim kutijama) komplet sa svim potrebnim materijalom i radom.</t>
  </si>
  <si>
    <t>5.8.</t>
  </si>
  <si>
    <t xml:space="preserve">Snimanje točnih pozicija svih elektroinstalacija i sve elektro opreme na pročeljima i krovu objekta te izrada skica koje će poslužiti kao pomoć pri ponovnoj montaži opreme nakon izvedbe vanjske ovojnice. </t>
  </si>
  <si>
    <t>5.7.</t>
  </si>
  <si>
    <t xml:space="preserve">Fasadna konzola za pričvršćivanje samonosivog kabela s kukom ili okom za prihvat zatezača kabela, komplet sa zatezačem za kabel. Konzola po potrebi mora biti prilagođena debljini termoizolacije i završnih slojeva na fasadi i mora se kroz termoizolaciju pričvrstiti u zid na način da su kuka ili oko za prihvat zatezača i sam zatezač dostupni izvan fasade. Komplet sa svim potrebnim materijalom i radom </t>
  </si>
  <si>
    <t>5.6.</t>
  </si>
  <si>
    <t>Montaža demontirane postojeće svjetiljke na pročelje komplet sa spojnim priborom za spoj svjetiljke na samonosivi kabelski snop i ostalim potrebnim materijalom i radom za dovođenje svjetiljke u punu funkcionalnost</t>
  </si>
  <si>
    <t>5.5.</t>
  </si>
  <si>
    <t>Montaža demontiranog samonosivog kabelskog snopa komplet sa odvojcima za napajanje rasvjete (5 rasvjetnih tijela). U stavku je potrebno uključiti sav potrebni materijal i rad za osiguranje pune funkcionalnosti kabela.</t>
  </si>
  <si>
    <t>5.4.</t>
  </si>
  <si>
    <t>Radovi na zračno položenim kabelima. Sve je kabele položene zrakom (između objekata), ako je to moguće, potrebno položiti alternativnom trasom da u konačnici budu položeni podžbukno. Sva eventualna potrebna produženja postojećih kabela potrebno je izvesti s unutarnje strane objekta u razvodnim kutijama. Za sve je kabele koji će i nakon izvedbe fasade ostati položeni zračno, potrebno zamijeniti postojeće pričvrsne vijke (konzole) na način da svi spojni i zatezni dijelovi zračnih kabela odnosno sajle za zračno polaganje ostanu dostupni izvan fasade. Kabele koji nisu predviđeni za  polaganje u vanjskim uvjetima potrebno je položiti u krutim cijevima (predviđenim za vanjsku montažu, UV otpornim). Potrebne sajle i cijevi specificirane su niže u troškovniku</t>
  </si>
  <si>
    <t>5.3.</t>
  </si>
  <si>
    <t xml:space="preserve">Produžavanje postojećih kabela na pročeljima i krovi, bez obzira na tip i namjenu kabela. Produžavanje se vrši zbog povećanja debljine zidova i povećanja opsega objekta (zbog dodavanja termoizolacije). Sva eventualna potrebna produženja postojećih kabela potrebno je izvesti s unutarnje strane objekta u razvodnim kutijama. Stavkom je potrebno obuhvatiti bušenje vanjskog zida bez obzira na debljinu zida i potreban promjer prodora, uvlačenje postojećeg kabela u objekt, prespajanje kabela u novo predviđenoj razvodnoj kutiji i provlačenje produženog kabela kroz pripremljeni prodor nazad do vanjskog prostora komplet s prikladnom razvodnom kutijom, prikladnim spojnicama te svim ostalim potrebnim materijalom i radom za dovođenje kabela u punu funkcionalnost. Kabeli za produžavanje specificirani su niže u troškovniku, a ako u troškovniku nije specificiran adekvatan kabel istog je potrebno obuhvatiti ovom stavkom i uračunati u cijenu. Kabele koji nisu predviđeni za polaganje direktno u zid potrebno je kroz prodor položiti u zaštitnoj cijevi. </t>
  </si>
  <si>
    <t>5.2.</t>
  </si>
  <si>
    <r>
      <t>Uvlačenje svih postojećih instalacija na pročeljima i krovu u cijevi i postavljanje ispod termoizolacije. Ukupna duljina kabela iznosi oko 50</t>
    </r>
    <r>
      <rPr>
        <sz val="9"/>
        <rFont val="Arial"/>
        <family val="2"/>
      </rPr>
      <t xml:space="preserve"> m. </t>
    </r>
    <r>
      <rPr>
        <sz val="9"/>
        <rFont val="Arial"/>
        <family val="2"/>
        <charset val="238"/>
      </rPr>
      <t>Navedena duljina je informativnog karaktera. Stavkom je potrebno obuhvatiti kompletnu instalaciju na pročeljima i krovu bez obzira na stvarnu duljinu kabela. U stavku je potrebno uračunati PNT ili PSC cijevi prikladnih dimenzija te sav ostali potreban materijal i rad za demontažu kabela te nosnog i pričvrsnog pribora, uvlačenje kabela u cijevi te ponovno postavljanje na fasadu ispod novo predviđene termoizolacije. Cijevi pričvrstiti obujmicama prikladnim za montažu ispod termoizolacije. Sva eventualno potrebna produžavanja postojećih kabela potrebno je izvesti s unutarnje strane objekta u nadgradnim razvodnim bijelim kutijama. Pri grupiranje kabela potrebno je razdvajati kabele različitih naponskih razina, a kabele tehničke zaštite uvijek voditi u odvojenim cijevima. Na mjestima izlaza kabela iz fasade adekvatnim brtvljenjem i prema potrebi uvodnicom osigurati vodonepropusnost.</t>
    </r>
  </si>
  <si>
    <t>5.1.</t>
  </si>
  <si>
    <t>Sav montažni materijal i pripadni nosači uređaja, opreme i svega ostalog što se na fasadu postavlja nadžbukno (na termoizolaciju), moraju biti prilagođeni za montažu na zid izoliran termoizolacijom debljine 10 cm, a sav vijčani pribor mora biti od prokroma (inoxa).  Navedeno je potrebno uračunati u sve pripadne stavke na koje se to odnosi.</t>
  </si>
  <si>
    <t>NAPOMENA:</t>
  </si>
  <si>
    <t>4. SUSTAV ZAŠTITE OD MUNJE - UKUPNO</t>
  </si>
  <si>
    <t>Otvaranje revizione knjige</t>
  </si>
  <si>
    <t>4.24.</t>
  </si>
  <si>
    <t xml:space="preserve">Sanacija postojećeg izvoda iz uzemljivača (do mjernog spoja) koji nije zadovoljio provjeru i ispitivanje. U stavku je potrebno uključiti sav materijal, strojeve i rad za dovođenje postojećeg nefunkcionalnog izvoda iz uzemljenja u punu funkcionalnost uključivo s razbijanjem završnog sloja poda, iskopom (štemanjem) do funkcionalnog dijela izvoda iz uzemljivača bez obzira na materijal ili kategoriju zemljišta, a prema potrebi i iskop (štemanje) do samog uzemljivača, zamjena nefunkcionalnog dijela izvoda odnosno cijelog izvoda i kompletna sanacija temelja, iskopa i završnih slojeva do prvobitnog stanja. Za sanaciju izvoda koristiti punim profil od prokroma Ø 10 mm ili prokrom trakom 30x3,5 mm. Ako se  postojeći izvod iz uzemljenja nikako ne može sanirati odnosno dovesti u funkcionalno stanje tada je stavkom potrebno predvidjeti i dobavu i ugradnju vertikalne sonde za uzemljenje FeZn promjera 20 mm u minimalnoj dužini od 2,5 m odnosno jednako vrijednog horizontalno položenog uzemljivača (duljina minimalno 5 m) te spoj sonde odnosno uzemljivača na mjerni spoj komplet sa svim potrebnim strojevima, materijalom i radom te dovođenjem završnih slojeva u prvobitno stanje. Ako se tražena dubina postavljanja sonde ne može postići zabijanjem, potrebno ju je osigurati bušenjem uz upotrebu odgovarajućeg materijala za ispunu (promjer bušotine iznosi minimalno 120 mm) </t>
  </si>
  <si>
    <t>4.23.</t>
  </si>
  <si>
    <t>Provjera i ispitivanje otpora uzemljenja postojećeg izvoda iz uzemljivača</t>
  </si>
  <si>
    <t>4.22.</t>
  </si>
  <si>
    <t xml:space="preserve">Dobava i ugradnja sonde za uzemljenje, materijal FeZn, minimalne dužine 2,5 m (1 m + 1,5 m), promjera 20 mm, komplet s vršnim šiljkom i priključnom spojnicom za prihvat punog profila od prokroma  Ø 10 mm ili trake. U stavku uključiti i spajanje sonde na odvod do mjernog spoja (spajanje izvesti punim profilom od prokroma Ø 10 mm ili prokrom trakom 30x3,5 mm) komplet sa svim potrebnim strojevima,  materijalom i radom te dovođenjem završnih slojeva u prvobitno stanje. Ako se tražena dubina postavljanja sonde ne može postići zabijanjem, potrebno ju je osigurati bušenjem uz upotrebu odgovarajućeg materijala za ispunu (promjer bušotine iznosi minimalno 120 mm) </t>
  </si>
  <si>
    <t>4.21.</t>
  </si>
  <si>
    <t>4.20.</t>
  </si>
  <si>
    <t>Izvedba spojeva instalacije sustava zaštite od munje na metalne mase s punim profilom od prokroma Ø8 ili vodom P/F-Y 16 komplet s odgovarajućim spojnim priborom; potrebno uključiti sav potrebni materijal i rad</t>
  </si>
  <si>
    <t>4.19.</t>
  </si>
  <si>
    <t>Premoštenje metalnih masa (lim atike i sl.) radi osiguravanja galvanske povezanosti. Izvesti s izoliranim bakrenim vodom presjeka 16 mm2 uz upotrebu adekvatnog spojnog materijala. U stavku uključiti sav potrebni materijal i rad, a stopice i spojni pribor prilagoditi obliku i materijalu od kojeg su metalne mase izrađene.</t>
  </si>
  <si>
    <t>4.18.</t>
  </si>
  <si>
    <t xml:space="preserve">Komplet za kompenzaciju linearnog istezanja vodiča hvataljke (sastoji se od elementa za linearno istezanje izvedenog iz aluminija i dvije prokromske spojnice za spoj elementa na puni profil ∅8 mm)
</t>
  </si>
  <si>
    <t>4.17.</t>
  </si>
  <si>
    <t xml:space="preserve">Komplet za kompenzaciju linearnog istezanja vodiča hvataljke u T spoju (sastoji se od dva elementa za linearno istezanje izvedena iz aluminija, prokromske križne spojnice i tri prokromske spojnice za spoj elementa na puni profil ∅8 mm)
</t>
  </si>
  <si>
    <t>4.16.</t>
  </si>
  <si>
    <t xml:space="preserve">Komplet za kompenzaciju linearnog istezanja vodiča hvataljke u križnom spoju (sastoji se od dva elementa za linearno istezanje izvedena iz aluminija, prokromske križne spojnice i četiri prokromske spojnice za spoj elementa na puni profil ∅8 mm)
</t>
  </si>
  <si>
    <t>4.15.</t>
  </si>
  <si>
    <t>Štapna aluminijska hvataljka, Ø16/Ø10, h = 2 m komplet s adekvatnim betonskim postoljem sastavljenim iz dva betonska bloka ukupne težine minimalno 1x16 kg + 1x10 kg i podloškom za ravne krovove (za postavljanje na ravne krovove izolirane hidroizolacijskom membranom) te spojnicom Ø16/Ø8 mm
Komplet prilagođen za zonu vjetra III</t>
  </si>
  <si>
    <t>4.14.</t>
  </si>
  <si>
    <t>Prokromska spojnica za spajanje  trake s punim profilom od prokroma Ø8-Ø10mm</t>
  </si>
  <si>
    <t>4.13.</t>
  </si>
  <si>
    <t>Obujmica od prokroma za pričvršćivanje punog profila Ø8 mm na vertikalne odvodne cijevi oborinske vode (oluk) prilagođena dimenziji i materijalu izrade odvoda oborinske vode. Potrebno je uključiti sav materijal i rad za osiguravanje galvanske povezanosti obujmice i odvoda oborinske vode na koji se ista ugrađuje</t>
  </si>
  <si>
    <t>4.12.</t>
  </si>
  <si>
    <t>Spojnica od prokroma za spoj punog profila Ø8 mm na lim prilagođena obliku lima i materijalu izrade</t>
  </si>
  <si>
    <t>4.11.</t>
  </si>
  <si>
    <t xml:space="preserve">Odkapnik za profil od prokroma Ø8-Ø10 mm </t>
  </si>
  <si>
    <t>4.10.</t>
  </si>
  <si>
    <t>Prokromska križna spojnica za spajanje dvije trake širine do 30 mm</t>
  </si>
  <si>
    <t>4.9.</t>
  </si>
  <si>
    <t>Mjerni spoj izveden u odgovarajućoj podnoj kutiji; komplet sa spojnicom od prokroma za spajanje trake i punog profila Ø8 ili dva puna profila Ø10 / Ø8  i pločicom za označavanje mjernog mjesta.
U stavku je potrebno uključiti sav potreban materijal i rad za dovođenje kutije i pripadnog mjernog spoja odnosno odvoda u punu funkcionalnost (štemanje betonskog poda za ugradnju kutije ili po potrebi skidanje završnog sloja poda bez obzira na materijal i način izvedbe, štemanje (kopanje) oko postojećeg izvoda iz uzemljivača da bi se isti mogao uvući u spojnu kutiju, ugradnja kutije i cjelokupna sanacija poda nakon ugradnje. Pod je potrebno dovesti u prvobitno stanje. U stavci je potrebno obuhvatiti i materijal i rad za eventualno potrebno produžavanje izvoda iz uzemljivača (križna spojnica, traka FeZn 25x4 i bitumenski premaz)</t>
  </si>
  <si>
    <t>4.8.</t>
  </si>
  <si>
    <t>Prokromski zidni nosač za puni profil od prokroma Ø8 mm za polaganje na zid ispod termoizolacije</t>
  </si>
  <si>
    <t>4.7.</t>
  </si>
  <si>
    <t>Krovni nosač za puni profil od prokroma Ø8 mm adekvatan za postavljanje na ravne krovove izolirane hidroizolacijskom membranom, sastavljen iz plastičnog držača - postolja i trake za pričvršćivanje izrađene od istog materijala kao i hidroizolacijska membrana (postavljanje lijepljenjem odnosno varenjem). Nosač mora omogućiti klizanje punog profila Ø8 mm.</t>
  </si>
  <si>
    <t>4.6.</t>
  </si>
  <si>
    <t>Prokromska križna spojnica za spajanje  dva puna profila od prokroma Ø8mm</t>
  </si>
  <si>
    <t>4.5.</t>
  </si>
  <si>
    <t>Pocinčana traka FeZn 25x4 mm</t>
  </si>
  <si>
    <t>4.4.</t>
  </si>
  <si>
    <t>Prokrom traka 30x3,5 mm</t>
  </si>
  <si>
    <t>4.3.</t>
  </si>
  <si>
    <t>Puni profil od prokroma Ø10mm</t>
  </si>
  <si>
    <t>4.2.</t>
  </si>
  <si>
    <t>Puni profil od prokroma Ø8mm (koristi se kao hvataljka, odvod te za spoj kišnih oluka, žljebova i metalnih masa)</t>
  </si>
  <si>
    <t>4.1.</t>
  </si>
  <si>
    <t>Svi dijelovi sustava zaštite od munje postavljeni na otvorenom prostoru moraju biti za zonu vjetra III</t>
  </si>
  <si>
    <t>3. ELEKTROINSTALACIJA RASVJETE I POPRATNI RADOVI - UKUPNO</t>
  </si>
  <si>
    <t>Luxomat (fotoosjetnik) za upravljanje vanjskom rasvjetom, predviđen za vanjsku montažu, snaga uklapanja 2kW (direktno), nazivni napon 230V AC, u zaštiti IP54</t>
  </si>
  <si>
    <t>3.15.</t>
  </si>
  <si>
    <t>Nadgradna sklopka</t>
  </si>
  <si>
    <t>3.14.</t>
  </si>
  <si>
    <t>PSC cijev Ø16mm</t>
  </si>
  <si>
    <t>3.13.</t>
  </si>
  <si>
    <t>PNT cijev Ø13mm</t>
  </si>
  <si>
    <t>3.12.</t>
  </si>
  <si>
    <t>Kabelska kanalica s poklopcem 15x15 mm, pričvršćivanje vijcima</t>
  </si>
  <si>
    <t>3.11.</t>
  </si>
  <si>
    <t>Kabelska kanalica s poklopcem 10x10 mm, pričvršćivanje vijcima</t>
  </si>
  <si>
    <t>3.10.</t>
  </si>
  <si>
    <t>3.9.</t>
  </si>
  <si>
    <t>Dobava i ugradnja (u postojeći razdjelni ormar) automatskog prekidača 1P, C10A i DIN šine komplet sa svim potrebnim materijalom i radom</t>
  </si>
  <si>
    <t>3.8.</t>
  </si>
  <si>
    <t>Premještanje postojećeg projektorskog platna  u ovisnosti o novo predviđenoj rasvjeti postavljenoj prema svjetlotehničkom proračunu. Stavkom je potrebno obuhvatiti sav sitni materijal i rad za usklađivanje pozicije projektorskog platna s novom pozicijom projektora.</t>
  </si>
  <si>
    <t>3.7.</t>
  </si>
  <si>
    <t>Premještanje postojećeg projektora u ovisnosti o novo predviđenoj rasvjeti postavljenoj prema svjetlotehničkom proračunu. Stavkom je potrebno obuhvatiti sav materijal i rad potreban za prilagodbu postojećeg nosača i postojeće instalacije vezane uz projektor, a po potrebi i dobavu i montažu novog adekvatnog nosača podesivog po visini i novih spojnih kabela.</t>
  </si>
  <si>
    <t>3.6.</t>
  </si>
  <si>
    <r>
      <t xml:space="preserve">Produljenje postojećih izvoda u duljini do 5 m. U stavku je potrebno, zbog promjene pozicije novo predviđene svjetiljke u odnosu na postojeću ili zbog povećanja broja svjetiljki u pojedinim prostorima, uračunati sav materijal i rad za potrebno produžavanje ili grananje postojećeg izvoda (napojnog kabela) iz stropa do dužine maksimalno </t>
    </r>
    <r>
      <rPr>
        <sz val="9"/>
        <rFont val="Arial"/>
        <family val="2"/>
      </rPr>
      <t>5 m. Produženje</t>
    </r>
    <r>
      <rPr>
        <sz val="9"/>
        <rFont val="Arial"/>
        <family val="2"/>
        <charset val="238"/>
      </rPr>
      <t xml:space="preserve"> izvoda izvoditi kabelom PP-Y 3x1,5 u plastičnoj kanalici (pričvršćivanje vijcima) nadgradno, a grananje izvoditi u nadgradnim bijelim razvodnim kutijama. Pri tome je potrebno zadržati postojeću koncepciju grupa paljenja unutar svake prostorije.</t>
    </r>
  </si>
  <si>
    <t>3.5.</t>
  </si>
  <si>
    <r>
      <t xml:space="preserve">Produljenje postojećih izvoda u duljini do 10 m. U stavku je potrebno, zbog promjene pozicije novo predviđene svjetiljke u odnosu na postojeću ili zbog povećanja broja svjetiljki u pojedinim prostorima, uračunati sav materijal i rad za potrebno produžavanje ili grananje postojećeg izvoda (napojnog kabela) iz stropa do dužine maksimalno </t>
    </r>
    <r>
      <rPr>
        <sz val="9"/>
        <rFont val="Arial"/>
        <family val="2"/>
      </rPr>
      <t>10 m</t>
    </r>
    <r>
      <rPr>
        <sz val="9"/>
        <rFont val="Arial"/>
        <family val="2"/>
        <charset val="238"/>
      </rPr>
      <t>. Produženje izvoda izvoditi kabelom PP-Y 3x1,5 u plastičnoj kanalici (pričvršćivanje vijcima) nadgradno, a grananje izvoditi u nadgradnim bijelim razvodnim kutijama. Pri tome je potrebno zadržati postojeću koncepciju grupa paljenja unutar svake prostorije.</t>
    </r>
  </si>
  <si>
    <t>3.4.</t>
  </si>
  <si>
    <t>Izrada izvoda za napajanje rasvjete školske ploče. U stavci je potrebno obuhvatiti izvođenje izvoda za napajanje rasvjete školske ploče kabelom PP-Y 3x1,5 u plastičnoj kanalici (pričvršćivanje vijcima) nadžbukno od razvodne kutije do novo predviđene sklopke te od sklopke do pozicije rasvjetnog tijela komplet sa svim potrebnim materijalom (kabel, plastična kanalica, nadgradna sklopka, po potrebi nadgradna razvodna kutija i ostali sitni materijal) i radom. Dužina izvoda do 12 m.</t>
  </si>
  <si>
    <t>3.3.</t>
  </si>
  <si>
    <t>Montaža nove svjetiljke za rasvjetu školske ploče.
U stavku je potrebno, neovisno o vrsti podloge na koju se svjetiljka ugrađuje, uračunati sav potreban materijal i rad.   
U stavku je također potrebno uračunati provjeru svake lokacije ugradnje dotične svjetiljke te sukladno stvarnom stanju na terenu (položaj ploče, projektora i projektorskog platna) izvršiti narudžbu montažnog i ovjesnog  pribora te prilagoditi položaj svjetiljke. 
Zbog promjene pozicije novo predviđene svjetiljke u odnosu na postojeću u stavku je potrebno uračunati sav materijal i rad za eventualno potrebno produžavanje postojećeg izvoda iz stropa odnosno napojnog kabela do dužine maksimalno 2 m. Produženje izvoda izvoditi kabelom PP-Y 3x1,5 u plastičnoj kanalici (pričvršćivanje vijcima) nadgradno, a postojeće izvode koji se više ne koriste smjestiti u nadgradne bijele razvodne kutije.</t>
  </si>
  <si>
    <t>3.2.</t>
  </si>
  <si>
    <t>Montaža nove svjetiljke.
U stavku je potrebno, neovisno o vrsti podloge na koju se svjetiljka ugrađuje, uračunati sav potreban materijal i rad.   Potrebno je uračunati i montažu zaštitne mrežice (i sav potreban instalacijski i montažni pribor) ako je ista specificirana uz svjetiljku.   
U stavku je također potrebno, zbog promjene pozicije novo predviđene svjetiljke u odnosu na postojeću ili zbog povećanja broja svjetiljki u pojedinim prostorima, uračunati sav materijal i rad za eventualno potrebno produžavanje ili grananje postojećeg izvoda iz stropa odnosno napojnog kabela do dužine maksimalno 2 m. Produženje izvoda izvoditi kabelom PP-Y 3x1,5 u plastičnoj kanalici (pričvršćivanje vijcima) nadgradno, a grananje izvoditi u nadgradnim bijelim razvodnim kutijama. Pri tome je potrebno zadržati postojeću koncepciju grupa paljenja unutar svake prostorije, a postojeće izvode koji se više ne koriste smjestiti u nadgradne bijele razvodne kutije.</t>
  </si>
  <si>
    <t>3.1.</t>
  </si>
  <si>
    <t>2. RASVJETNA TIJELA - UKUPNO</t>
  </si>
  <si>
    <t xml:space="preserve">Zaštitna mreža za staklo reflektora oznake F1 
Oznaka na nacrtu: M
</t>
  </si>
  <si>
    <t>2.14.</t>
  </si>
  <si>
    <t>2.13.</t>
  </si>
  <si>
    <t xml:space="preserve">Čelična mreža za zaštitu nuđene svjetiljke oznake na nacrtu E1 od udaraca stranih tijela, obavezna montaža na podlogu bez dodira sa svjetiljkom, 
Oznaka na nacrtu: M
</t>
  </si>
  <si>
    <t>2.12.</t>
  </si>
  <si>
    <t>2.11.</t>
  </si>
  <si>
    <t>2.10.</t>
  </si>
  <si>
    <t>2.9.</t>
  </si>
  <si>
    <t>2.8.</t>
  </si>
  <si>
    <t>2.7.</t>
  </si>
  <si>
    <t>2.6.</t>
  </si>
  <si>
    <t>2.5.</t>
  </si>
  <si>
    <t>2.4.</t>
  </si>
  <si>
    <t>2.3.</t>
  </si>
  <si>
    <t>2.2.</t>
  </si>
  <si>
    <t>2.1.</t>
  </si>
  <si>
    <t>1. DEMONTAŽA - UKUPNO</t>
  </si>
  <si>
    <r>
      <t>Demontaža uređaja tehničke zaštite (videonadzor, protuprovala) i pripadnih razvodnih kutija s pročelja i skladištenje na skladištu Izvođača za vrijeme trajanja radova na vanjskoj ovojnice. Sustav se sastoji od</t>
    </r>
    <r>
      <rPr>
        <sz val="9"/>
        <rFont val="Arial"/>
        <family val="2"/>
      </rPr>
      <t xml:space="preserve"> cca 3 ur</t>
    </r>
    <r>
      <rPr>
        <sz val="9"/>
        <rFont val="Arial"/>
        <family val="2"/>
        <charset val="238"/>
      </rPr>
      <t>eđaja i pripadnih razvodnih kutija raspoređenih po perimetru objekta.
Radove mora obavljati pravna ili fizička osobe registrirana za obavljanje poslova tehničke zaštite.</t>
    </r>
  </si>
  <si>
    <t>1.9.</t>
  </si>
  <si>
    <t>1.8.</t>
  </si>
  <si>
    <t>Odspajanje postojećih odvoda položenih podžbukno od sustava zaštite od munje i uklanjanje dijela pri vrhu i dnu pročelja koji će smetati za polaganje termoizolacije.</t>
  </si>
  <si>
    <t>1.7.</t>
  </si>
  <si>
    <t>1.6.</t>
  </si>
  <si>
    <t>1.5.</t>
  </si>
  <si>
    <t>1.4.</t>
  </si>
  <si>
    <t>1.3.</t>
  </si>
  <si>
    <t>1.2.</t>
  </si>
  <si>
    <t>1.1.</t>
  </si>
  <si>
    <t>- u sve stavke cijevi i kanalica potrebno je uračunati spojne i fazonske komade (cijevi i kanalice moraju biti samogasive)</t>
  </si>
  <si>
    <t>- u stavke kabela potrebno je uračunati razvodne kutije te sav potreban instalacijski materijal i rad</t>
  </si>
  <si>
    <t>NAPOMENA :</t>
  </si>
  <si>
    <t>KOLIČINA</t>
  </si>
  <si>
    <t xml:space="preserve">JEDINICA MJERE </t>
  </si>
  <si>
    <t>OPIS</t>
  </si>
  <si>
    <t>r.b.</t>
  </si>
  <si>
    <t xml:space="preserve"> </t>
  </si>
  <si>
    <t>Sve odredbe ovih općih uvjeta kao i ostali dijelovi projekta su sastavni dio ugovora o gradnji zaključenog između Investitora i Izvođača, a Izvođač se obvezuje da ih prihvaća bez prigovora i primjedbi.</t>
  </si>
  <si>
    <t>18.</t>
  </si>
  <si>
    <t>Sve stavke troškovnika moraju se količinski kontrolirati prije narudžbe.</t>
  </si>
  <si>
    <t>17.</t>
  </si>
  <si>
    <t>Prije početka radova izvođač radova dužan je u skladu s postojećim propisima označiti i osigurati gradilište.</t>
  </si>
  <si>
    <t>16.</t>
  </si>
  <si>
    <t>Ponuditelj je prilikom ugovaranja izvođenja dužan izdati uvjerenje o primitku projektne dokumentacije i troškovnika na koje nema primjedbi.</t>
  </si>
  <si>
    <t>15.</t>
  </si>
  <si>
    <t>Sastavni dio troškovnika čini i elektrotehnički projekt (svi njegovi dijelovi). Ponuditelji su dužni prije podnošenja ponude temeljito pregledati projektnu dokumentaciju, obići i pregledati objekt te procijeniti sve činjenice koje utječu na cijenu, kvalitetu i rok završetka radova, budući da se naknadni prigovori i zahtjevi za povećanjem cijene radi nedovoljnog poznavanja građevine i projektne dokumentacije neće razmatrati.</t>
  </si>
  <si>
    <t>14.</t>
  </si>
  <si>
    <t>Svu štetu koju Izvođač radova nemarom nanese okolnim prostorima, zgradama, predmetima, infrastrukturi i okolišu, dužan je popraviti i dovesti u prvobitno stanje i to o svom trošku. Prije početka radova Izvođač je dužan fotografirati postojeće stanje kako bi imao dokaze u slučaju eventualnih oštećenja.</t>
  </si>
  <si>
    <t>13.</t>
  </si>
  <si>
    <t>U slučaju da Izvođač radova izvede pojedine radove čiji kvaliteta ne zadovoljava kvalitetu predviđenu projektom, dužan je o svom trošku iste radove ukloniti i ponovo izvesti onako kako je predviđeno projektom.</t>
  </si>
  <si>
    <t>12.</t>
  </si>
  <si>
    <t>Svi radovi moraju se izvoditi sa stručno osposobljenom radnom snagom za svaku vrstu radova. Nadzorni inženjer ima pravo tražiti da se neodgovarajuća stručna radna snaga zamijeni, što obvezuje Izvođača radova da to i učini.</t>
  </si>
  <si>
    <t>11.</t>
  </si>
  <si>
    <t>Sva isporučena oprema mora posjedovati upute za rukovanje i održavanje na hrvatskom jeziku, koje će korisnik koristiti tijekom eksploatacije</t>
  </si>
  <si>
    <t>Zakonom propisani atesti i certifikati za dokaz kvalitete ugrađene opreme i izvedenih radova moraju biti uračunati u jediničnim cijenama i neće se posebno platiti, osim ako je to stavkom troškovnika traženo.</t>
  </si>
  <si>
    <t>- u ponudbenim cijenama mora biti obuhvaćen sav rad, glavni i pomoćni, uporaba potrebne mehanizacije i strojeva, uporaba lakih pokretnih skela, sva potrebna podupiranja, sav unutarnji transport te potrebna zaštita izvedenih radova</t>
  </si>
  <si>
    <t>- za sve izvedene radove, ugrađene materijale i opremu , potrebno je u skladu s propisima ishodovati dokaze o kakvoći (atestna dokumentacija i sl.), koji se bez posebne naknade daju na uvid nadzornom inženjeru, a prilikom primopredaje građevine uručuju Naručitelju, odnosno krajnjem korisniku</t>
  </si>
  <si>
    <t>- u troškovima materijala, podrazumijeva se nabavna cijena kako primarnog, tako i kompletnog pomoćnog spojno-potrošnog materijala, uključivo sa svim potrebnim prijenosima, utovarima i istovarima, uskladištenjem i čuvanjem</t>
  </si>
  <si>
    <t>- u troškovima opreme i uređaja podrazumijeva se njihova nabavna cijena (uključivo s carinom i svim davanjima), transportni troškovi, svi potrebni prijenosi, utovari i istovari, uskladištenje i čuvanje, sve fco. montirano, prema projektnoj dokumentaciji, odnosno u skladu s predmetnim općim napomenama</t>
  </si>
  <si>
    <t>- prateća čišćenja prostora tijekom izvedbe radova, kao i obuka osoblja korisnika u rukovanju instalacijom do konačne - službene primopredaje Naručitelju odnosno krajnjem korisniku, moraju biti uključena u ponudbenu cijenu</t>
  </si>
  <si>
    <t>- puštanje sustava u rad, kao i ostali radovi koji nisu posebno iskazani specifikacijama, a potrebni su za potpunu i urednu izvedbu projektiranih instalacija, njihovu funkcionalnost, pogonsku gotovost i primopredaju korisniku 
(uputstva za rukovanje i održavanje, izrada natpisnih pločica, pribavljanje potrebne dokumentacije za uporabnu dozvolu i sl. )</t>
  </si>
  <si>
    <t>- ispitivanja električne instalacije i izdavanja potrebnih atesta o izvršenim mjerenjima</t>
  </si>
  <si>
    <t>- građevinska pripomoć u vidu štemanja i zatvaranja šliceva za polaganje kabela (u zidu, stropu i podu), izrada niša s ugradnjom i obzidavanjem razvodnih ploča i svih ostalih građevinskih radova koji se odnose na elektroinstalaterske radove</t>
  </si>
  <si>
    <t>- izrada prateće radioničke dokumentacije</t>
  </si>
  <si>
    <t>- spajanje i montaža potrebne opreme prema priloženoj tehničkoj dokumentaciji s ugradnjom kvalitetnog elektroinstalacijskog materijala pomoću kvalificirane i stručne radne snage u skladu s važećim tehničkim propisima</t>
  </si>
  <si>
    <t>- nabavu i transport na gradilište</t>
  </si>
  <si>
    <t>U jediničnim cijenama svih navedenih stavki specifikacije, prilikom izrade ponude moraju biti obuhvaćeni ukupni troškovi opreme i uređaja, ukupni troškovi materijala i rada za potpuno dovršenje cjelokupnog posla uključujući:</t>
  </si>
  <si>
    <t>U ponudi treba obavezno dostaviti tipske ateste koji su važeći u RH za svu opremu.</t>
  </si>
  <si>
    <t>Ponude koje nisu ispunjene na propisan način, neće se uvažiti.</t>
  </si>
  <si>
    <t>Ponuđač kod ispunjavanja troškovnika mora upisati proizvođača i tip svakog proizvoda.</t>
  </si>
  <si>
    <t>Adekvatnost nuđenih uređaja i opreme prema potrebi se dokazuje i prilaganjem potrebnih proračuna ako je jedino tako moguće provjeriti da li nuđena oprema zadovoljava projektom definirane kriterije (npr. kod rasvjetnih tijela). Navedeni se proračuni prilažu uz ponudu i čine sastavni dio ponude.</t>
  </si>
  <si>
    <t xml:space="preserve">U pojedinim stavkama troškovnika navedeni su uzorci tipova i proizvođača opreme, što je samo preporuka projektanta i projektna norma za izbor stupnja kvalitete, trajnosti, funkcionalnosti, boje i dizajna. Ponuđač u svojoj ponudi mora navesti proizvođače i tipove opreme, a tehničke karakteristike nuđene opreme moraju odgovarati karakteristikama projektom predviđene opreme. Kvaliteta ponuđene opreme ne smije biti manja od predložene. Za izmjene je ovlašten isključivo Investitor uz prethodno mišljenje nadzornog inženjera i projektanta elektrotehničkog projekta.
</t>
  </si>
  <si>
    <t>Prilikom izrade ponude, ponuditelj mora provjeriti rokove nabave materijala i opreme, da bi radove dovršio u ugovorenom roku, bez kašnjenja uzrokovanih rokovima isporuke.</t>
  </si>
  <si>
    <t>Sve radove potrebno je izvesti u potpunosti prema projektu, troškovniku, svim važećim propisima, hrvatskim normama, uputama proizvođača opreme i pravilima struke.</t>
  </si>
  <si>
    <t>UKUPNO S PDV-om:</t>
  </si>
  <si>
    <t>PREMJEŠTANJE KLIMA UREĐAJA</t>
  </si>
  <si>
    <t>2</t>
  </si>
  <si>
    <t>1</t>
  </si>
  <si>
    <t>REKAPITULACIJA:</t>
  </si>
  <si>
    <t>PREMJEŠTANJE KLIMA UREĐAJA:</t>
  </si>
  <si>
    <t>a</t>
  </si>
  <si>
    <r>
      <t xml:space="preserve">Cu </t>
    </r>
    <r>
      <rPr>
        <sz val="11"/>
        <rFont val="Calibri"/>
        <family val="2"/>
        <charset val="238"/>
      </rPr>
      <t>Ø 22 x 1</t>
    </r>
  </si>
  <si>
    <t>2.7</t>
  </si>
  <si>
    <t>kompleta</t>
  </si>
  <si>
    <t>2.6</t>
  </si>
  <si>
    <t>2.5</t>
  </si>
  <si>
    <t>Panasonic PW 12 GKX</t>
  </si>
  <si>
    <t>Lader MSM 18HRN</t>
  </si>
  <si>
    <t>Midea MS9A-12 HRN1-QC2</t>
  </si>
  <si>
    <t>LG LS-R126ABL</t>
  </si>
  <si>
    <t>Elektrolux  ESER 18PSGMA</t>
  </si>
  <si>
    <t>2.4</t>
  </si>
  <si>
    <t>2.3</t>
  </si>
  <si>
    <t>2.2</t>
  </si>
  <si>
    <t>2.1</t>
  </si>
  <si>
    <t>TERMOSTATSKI RADIJATORSKI VENTILI</t>
  </si>
  <si>
    <t>komplet</t>
  </si>
  <si>
    <t>1.12</t>
  </si>
  <si>
    <t>1.11</t>
  </si>
  <si>
    <t>1.10</t>
  </si>
  <si>
    <t>1.9</t>
  </si>
  <si>
    <t>NO100</t>
  </si>
  <si>
    <t>NO80</t>
  </si>
  <si>
    <t>NO40</t>
  </si>
  <si>
    <t>1.8</t>
  </si>
  <si>
    <t>IP44</t>
  </si>
  <si>
    <t>1/230V</t>
  </si>
  <si>
    <t>PN6/10</t>
  </si>
  <si>
    <t>NO 80</t>
  </si>
  <si>
    <t>H =   10 m</t>
  </si>
  <si>
    <r>
      <t>Q =18 m</t>
    </r>
    <r>
      <rPr>
        <vertAlign val="superscript"/>
        <sz val="11"/>
        <rFont val="Arial"/>
        <family val="2"/>
        <charset val="238"/>
      </rPr>
      <t>3</t>
    </r>
    <r>
      <rPr>
        <sz val="11"/>
        <rFont val="Arial"/>
        <family val="2"/>
        <charset val="238"/>
      </rPr>
      <t>/h</t>
    </r>
  </si>
  <si>
    <t>1.7</t>
  </si>
  <si>
    <t>Crpka GH 801 IMP</t>
  </si>
  <si>
    <t>1.6</t>
  </si>
  <si>
    <t>cijev Cu Ø28x1.5</t>
  </si>
  <si>
    <t>cijev Cu Ø22x1</t>
  </si>
  <si>
    <t>cijev Cu Ø18x1</t>
  </si>
  <si>
    <t>1.5</t>
  </si>
  <si>
    <t>R 1"</t>
  </si>
  <si>
    <t>R 3/4"</t>
  </si>
  <si>
    <t>R 1/2"</t>
  </si>
  <si>
    <t>1.4</t>
  </si>
  <si>
    <t>1.3</t>
  </si>
  <si>
    <t>1.2</t>
  </si>
  <si>
    <t>1.1</t>
  </si>
  <si>
    <t>Prije davanja ponude izvoditelj mora obići objekt.</t>
  </si>
  <si>
    <t>Sva isporučena oprema mora posjedovati upute za rukovanje i održavanje na hrvatskom jeziku, koje će korisnik kristiti tijekom eksploatacije postrojenja.</t>
  </si>
  <si>
    <t>Sva ispitivanja projektiranih instalacija moraju posjedovati Zapisnik.</t>
  </si>
  <si>
    <t>Sva oprema predviđena troškovnikom mora posjedovati Ateste, Certifikate i Garanciju.</t>
  </si>
  <si>
    <t xml:space="preserve">Sve eventualne promjene i odstupanja od projekta, potrebno je usuglasiti s projektantom. </t>
  </si>
  <si>
    <t>Gotovost stavke je do njezine potvrde od strane nadzornog inženjera odnosno Investitora.</t>
  </si>
  <si>
    <t xml:space="preserve">U cijenu mora biti uračunat sav potrebni rad i materijal za izradu kompletne instalacije, svi potrebni prijevozi, transporti, uskladištenja, skele, unutarnje i vanjske komunikacije na gradilištu. </t>
  </si>
  <si>
    <t>OBJEDINJENI TROŠKOVNIK</t>
  </si>
  <si>
    <t>GRAĐEVINSKO- OBRTNIČKI  RADOVI</t>
  </si>
  <si>
    <t>ELEKTROTEHNIČKI RADOVI</t>
  </si>
  <si>
    <t>STROJARSKI RADOVI</t>
  </si>
  <si>
    <t xml:space="preserve">Energetska obnova: Osnovna škola Gornja Vežica Rijeka </t>
  </si>
  <si>
    <t>Ličenje unutarnjih špaleta (na mjestima gdje je izvršena zidarska obrada žbukanjem). Širina špaleta do 30 cm. U cijenu uključen sav potreban rad i materijal. Obračun po m' stvarno izvedenih radova. Cijena uključuje sve potrebne međupremaze i impregnacije, radnu skelu te sav potreban rad i materijal.</t>
  </si>
  <si>
    <t>-sva ispitivanja materijala, funkcionalna ispitivanja opreme i puštanje iste u pogon,</t>
  </si>
  <si>
    <t>- poduzimanje mjera zaštite na radu sukladno važećim propisima,</t>
  </si>
  <si>
    <t>- čišćenje prostorija i zidnih površina po završetku zidanja, te uklanjanje otpadaka.</t>
  </si>
  <si>
    <t>- čišćenje ploha prije izvedbe hidroizolacije,</t>
  </si>
  <si>
    <t>- čišćenje nakon završetka radova,</t>
  </si>
  <si>
    <t>- probe vodom u trajanju 24 sata po zahtjevu Nadzora,</t>
  </si>
  <si>
    <t>- atestnu dokumentaciju.</t>
  </si>
  <si>
    <t>- poduzimanje mjera zaštite na radu,</t>
  </si>
  <si>
    <t xml:space="preserve"> OPĆI PROJEKTNI I TEHNIČKI UVJETI ZA IZVOĐENJE EL. INST. RADOVA</t>
  </si>
  <si>
    <t>TROŠKOVNIK STROJARSKIH RADOVA</t>
  </si>
  <si>
    <t>Zidarska obrada unutarnjih špaleta (na oštećenim mjestima) grubom i finom žbukom nakon postave novih prozora i unutarnjih klupica. Širina špaleta do 30 cm. Pretpostavlja se obrada polovine ukupne duljine špaleta. U cijenu uključen sav potreban rad i materijal. Obračun po m' stvarno izvedenih radova.</t>
  </si>
  <si>
    <t>Izrada vertikalne hidroizolacije na podnožju fasade po opsegu građevine bitumeniziranim trakama za varenje debljine 4 mm sa uloškom od staklenog voala obostrano obloženog polimer bitumenskom masom sa dodacima elastomera. Stavka uključuje pripremu podloge i hladni bitumenski  premaz. Cijena uključuje sav potreban rad i materijal. Obračun po m² stvarno izvedenih radova.</t>
  </si>
  <si>
    <t>Ljepilo se nanosi na ploče po svim rubovima u trakama širine 5 cm te po sredini na najmanje 3 točke promjera 15 cm, dok maksimalna debljina ljepila iznosi 15 mm, odnosno prema tehničkoj uputi proizvođača. Prije nanošenja završne strukturne akrilne žbuke podlogu impregnirati sukladno uputama proizvođača materijala. Nanošenje završne strukturne akrilne žbuke zrna do 3 mm. (Vrsta predpremaza mora biti usklađena s vrstom završno-dekorativne žbuke pri čemu treba slijediti upute proizvođača.) Akrilnu žbuku treba nanositi u debljini najvećeg zrna prvo metalnim gleterom sistemom mokro na mokro, i odmah plastičnim gleterom kružnim pokretima zagladiti dok se ne postigne ujednačena struktura. U cijenu uključena i masa za izravnavanje.</t>
  </si>
  <si>
    <t xml:space="preserve">Dobava i ugradnja parne brane  izrađene kao višeslojna polietilenska folija s aluminijskom prevlakom ojačana mrežom otpornom na kidanje na ravni krov na pripremljenu podlogu izvedenog betona za pad. Obračun po m² stvarno izvedenih radova.                                                                                                                                         </t>
  </si>
  <si>
    <t xml:space="preserve">Dobava i ugradnja krovne membrane kao završnog sloja neprohodnoih ravnih krovova na bazi FPO/TPO debljine d= 0,15 cm. Krovna membrana ugrađuje se u sustavu mehaničkog pričvršćivanja za podlogu preko ugrađene toplinske izolacije. Membrana se pričvršćuje na podlogu s odgovarajućim pričvršćivaćima postavljenim uz rub membrane. U kutevima i na obodima pričvršćivaće je potrebno postaviti dvostruko gušće. Udaljenost između pričvršćivaća ne smije biti manja od 20 cm i ne smije prelaziti 80 cm. Preporučena udaljenost pričvršćivaća je 40 cm. Rupe za teleskopske pričvršćivaće trebaju biti načinjene alatom s koničnim vrhom. Role membrane se odrolavaju okomito na pad krova s rubovima međusobno preklopljenim 10 cm. Sve detalje i spojeve (nadozidi, vanjski i unutarnji kutovi, prodori, zavšreci) izvesti prema nacrtnoj dokumentaciji, pravilima struke i uputama proizvođača. Cijena uključuje sav potreban rad i materijal.                                                                                                                                                 Obračun po m² stvarno izvedenih radova.    </t>
  </si>
  <si>
    <r>
      <t xml:space="preserve">Demontaža postojeće aluminijske bravarije i prozorskih klupica, prijenos otpadnog materijala na deponij gradilišta, utovar u kamion i odvoz na gradski deponij bez obzira na udaljenost. U cijenu uključen sav potreban rad i materijal. </t>
    </r>
    <r>
      <rPr>
        <sz val="10"/>
        <color theme="1"/>
        <rFont val="Times New Roman"/>
        <family val="1"/>
        <charset val="238"/>
      </rPr>
      <t>Obračun po kom.</t>
    </r>
  </si>
  <si>
    <t>Dodatno učvršćivanje svih prozora - aluminijskih stijena turbo vijcima odgovarajuće duljine, naknadno zapunjavanje pjenom šupljina ukoliko je potrebno, i obavezno postavljanje brtvenih traka (unutarnjih i vanjskih) prije izvođenja same fasade. Cijena uključuje sav potreban rad i materijal. Obračun po stijeni bez obzira na dimenzije.</t>
  </si>
  <si>
    <t>Izrada, dobava i montaža limenog opšava parapetnih zidića krovnih ploha od pocinčanog lima razvijene širine 50 cm  ( ± 10 cm) u boji prema izboru Investitora, debljine d=1 mm. Stavka uključuje potrebne pričvrsne trake i sav potreban spojni materijal. Ugraditi u skladu s vjetrovnim područjem. Cijena uključuje sav potreban rad i materijal. Obračun po m' stvarno izvedenih radova.</t>
  </si>
  <si>
    <t>Ličenje stropova na mjestima gdje su demontirane lampe. U cijenu uključen sav potreban rad i materijal. Obračun po m2 stvarno izvedenih radova.</t>
  </si>
  <si>
    <t>m2</t>
  </si>
  <si>
    <t>Kresanje grana drveća bez obzira na promjer u kompletu sa usitnjavanjem grana i utovarom u vozilo. Rad se izvodi na mjestima gdje nije moguće izvoditi radove na fasadi zbog drveća. U cijenu uključen sav potreban rad i materijal (skela, autokošara i sl.). Obračun po kompletu.</t>
  </si>
  <si>
    <t>Prilagodba nosača demontiranih elemenata sa pročelja (metalne nadstrešnice, ljestve...) novoj debljini fasade. U cijenu uključen sav potreban rad i materijal. Obračun po kompletu.</t>
  </si>
  <si>
    <t>U cijeni izvedbe svih radova definiranih troškovnikom i projektnom dokumentacijom, obuhvaćeni su svi pripremni radovi, posredni i neposredni troškovi radne snage, transporta, društvenih davanja, svi radovi koji su neophodni za potpunu realizaciju i izvedbu radova, uspješni tehnički pregled objekta, kao i troškovi režije uprave gradilišta, uključujući i troškove ishođenja garancije banaka, troškove naknada za terenski, prekovremeni, noćni rad i druge naknade, troškovi svih ispitivanja materijala i konstrukcije u skladu sa zakonskim propisima i čuvanje izvedenih radova do primopredaje.</t>
  </si>
  <si>
    <t>Dobava i ugradnja unutarnjih PVC klupica razvijene širine do 30 cm, ukupne debljine d= 25 mm. Točne mjere za klupice uzeti na licu mjesta. Obračun po m' ugrađenih klupica.</t>
  </si>
  <si>
    <t>JEDINIČNA CIJENA</t>
  </si>
  <si>
    <t>Dobava i ugradnja bakrenih cijevi za odvod kondenzata iz klima uređaja. Obračun po dužnom metru.</t>
  </si>
  <si>
    <t>Puštanje klima uređaja u pogon od strane ovlaštenog servisera.Obračun po kompletu.</t>
  </si>
  <si>
    <t>Montaža vanjskih jedinica. Obračun po kompletu.</t>
  </si>
  <si>
    <t>Dobava novih spojnih izoliranih bakrenih cjevovoda za postojeće klima uređaje. Obračun po dužnom metru.</t>
  </si>
  <si>
    <t>Dobava novih odstojnika dužine 15 cm i nosača vanjske jedinice od pocinčanog čeličnog profila te ugradnja na vanjskom zidu. Obračun po kompletu.</t>
  </si>
  <si>
    <t>Servis klima uređaja. Obračun po kompletu.</t>
  </si>
  <si>
    <t>Demontaža vanjske jedinice i spojnog cjevovoda. Obračun po kompletu.</t>
  </si>
  <si>
    <t>Balansiranje cijevne mreže i podešavanje termostatskih ventila. Obračun po kompletu.</t>
  </si>
  <si>
    <t>Punjenje radijatorskog sustava vodom. Obračun po kompletu.</t>
  </si>
  <si>
    <t>Skidanje drvenih zaštitnih maski, prilagodba maske radi ugradnje termostatske glave, ponovna montaža maske. Obračun po komadu.</t>
  </si>
  <si>
    <t>Ispitivanje cjevovoda na tlak i nepropusnost. Obračun po kompletu.</t>
  </si>
  <si>
    <t>Dobava i ugradnja cirkulacijske crpke s prirubnicama i protuprirubnicama i ostalim spojnim i brtvenim materijalom. Obračun po komadu.</t>
  </si>
  <si>
    <t>Izrada radijatorskog priključka sa spojem na postojeći cjevovod. Stavka obuhvaća bakrene cijevi, materijal za spajanje, brtvljenje, redukcije, koljena i ličenje cjevovoda. Obračun po dužnom metru.</t>
  </si>
  <si>
    <t>Dobava i ugradnja novog termostatskog radijatorskog ventila (ravni/kutni) s termostatskom glavom. Termostatska glava masivne izvedbe, protiv vandalizma i neovlaštenog rukovanja
s osjetnikom na tekućinu za  termostatske ventile i armature koje su predviđeni za termostatski pogon. Montaža, demontaža i podešavanje željene temperature moguće samo specijalnim alatom.
Podešena vrijednost zaštićena od mijenjanja
Pokriveno namještanje u zaštićenom stanju
s automatskom zaštitom od smrzavanja
Područje temperature:     8–26 °C. Stavka obuhvaća kompletan materijal potreban za ugranju na postojeće radijatore, redukcije i brtveni materijal. Obračun po komadu.</t>
  </si>
  <si>
    <t>Demontaža postojećeg radijatorskog ventila. U stavku je potrebno uključiti prijenos  i odvoz na deponij udaljen do 25 km. Obračun po komadu.</t>
  </si>
  <si>
    <t>Rezanje cjevovoda na polaznom vodu priključaka radijatora. Obračun po komadu.</t>
  </si>
  <si>
    <t>Pražnjenje sistema grijanja na najnižoj točki. Obračun po kompletu.</t>
  </si>
  <si>
    <t xml:space="preserve">Pažljivo uklanjanje postojećeg opločenja unutarnjeg dvorišta za potrebe izvođenja rova za izvedbu sokla fasade. Pretpostavlja se uklanjanje ploča u širini od 20 cm ( ± 10 cm) od ruba objekta. Uklonjeni materijal odložiti na gradilišnu deponiju  do ponovne ugradnje. U cijenu uključen sav potreban rad i materijal. Obračun po m² stvarno uklonjene površine opločenja. </t>
  </si>
  <si>
    <t>Strojni i ručni iskop rovova po obodu zgrade bez obzira na kategoriju terena. Iskopani materijal se odvozi na deponij udaljen do 25 km. U cijenu uključen sav potreban rad i materijal, te eventualno potrebno osiguranje pokosa. Obračun po m³ ukupno iskopanog materijala u sraslom stanju.</t>
  </si>
  <si>
    <t>Dobava, nasipavanje i nabijanje kamenog nasipa 0/60 mm za zatrpavanje iskopanih rovova. Nasipavanje se izvodi u slojevima debljine 15 cm sa nabijanjem sloja do propisane minimalne zbijenosti. U cijenu uključen sav potreban rad i materijal, te priprema podloge. Obračun po m³ ugrađenog materijala u zbijenom stanju.</t>
  </si>
  <si>
    <t>Betiniranje atike u visini od 20cm  ( ± 10 cm ovisno o debljini postojećih slojeva) betonim tlačne čvrstoće C25/30. Stavka uključuje sve potrebne radove uključujući pripremu podloge za betoniranje, postavljanje oplate i armaturu. Cijena uključuje sve potrebne materijale, sredstva i rad. Obračun po m³  betona.</t>
  </si>
  <si>
    <t>m³</t>
  </si>
  <si>
    <t>Izvedba sloja za pad na ravnom krovu objekta debljine min 3 cm. Sloj za pad izvodi se od superlaganog EPS termobetona zapreminske težine 300-400kg/m³, tlačne čvrstoće oko 2,0N/mm² u nagibu od 2 %. Stavka uključuje sve potrebne radove uključujući pripremu podloge za betoniranje. Cijena uključuje sve potrebne materijale, sredstva i rad. Obračun po m² stvarno izvedenih radova.</t>
  </si>
  <si>
    <t>Izvedba nove armiranobetonske staze oko zgrade širine 100 cm i debljine 12 cm betonom tlačne čvrstoće C25/30 na prethodno tamponiranu podlogu. Armiranje armaturnom mrežom Q131, izvedba dilatacija na spojevima. Stavka uključuje sve potrebne radove uključujući pripremu podloge za betoniranje. Cijena uključuje sve potrebne materijale, sredstva i rad. Obračun po m²  izvedene staze.</t>
  </si>
  <si>
    <t>otvori veličine do 3,00 m² ne odbijaju se i njihove špalete se ne obračunavaju</t>
  </si>
  <si>
    <t>kod otvora veličine veće od 3,00 m² odbija se površina preko 3,00 m²</t>
  </si>
  <si>
    <t>a) otvori &lt; 2 m²</t>
  </si>
  <si>
    <t>b) otvori 2- 5 m²</t>
  </si>
  <si>
    <t>c) otvori 5-10 m²</t>
  </si>
  <si>
    <t>d) otvori &gt; 10 2m²</t>
  </si>
  <si>
    <t>Izrada i montaža vanjske aluminijske bravarije prema shemi bravarije.                                                                                              OPIS: Izrada, dostava i montaža aluminijske bravarije dimenzija prema Planu pozicija (POZ1-32).
PROFILI: Aluminijski profili s prekidom toplinskog mosta s ukupnim koeficijentom toplinske provodljivosti do max. 1,60 W/m²/K. Prekid toplinskog mosta postiže se pomoću poliamidnih ili politermidnih stega. Aluminijski profili su završno plastificirani u RAL tonu prema postojećoj stolariji - prema izboru Investitora.
OKOV: Način otvaranja prema planu pozicija s mehanizmom za otvaranje smještenim na visini pogodnoj za rukovanje. 
Uključeni svi opšavi, priključak s podom i stropom, kutevi, statička ojačanja, EPDM brtve te ostali elementi nužni za punu funkcionalnost. Na stijenama pozicija 9, 15, 19, 21, 26, 27 i 31 potrebno je predvidjeti vrata s panik letvom.
OSTAKLJENJE: dvostruko izolacijsko staklo (16/4 mm) s plinovitim punjenjem, low-e premazom i dvostrukim brtvljenjem, s koeficijentom toplinske provodljivosti max 1,10 W/m²/K. Na stijenama pozicija 13, 14, 18, 22, 24, 25 i 28 ugraditi mutna stakla.
Obračun po komadu stvarno ugrađene stijene. Sve dimenzije provjeriti na licu mjesta.</t>
  </si>
  <si>
    <t>Izrada toplinske izolacije podnožja fasade (sokla). Dobava i ugradnja toplinske izolacije od XPS - eskpandiranog polistirena prema normi HRN EN 13164:2002 ili  jednakovrijedna norma_________________  debljine 8 cm. Zahtijevani koeficijent toplinske provodljivosti je 0,037 W/mK, tlačna čvrstoća 300 kPa (otpornost na udarce), negorivost klasa E.  Ploče se lijepe za zid preko hidroizolacije tvornički pripremljenim polimer cementnim mortom ili pastoznim cementnim ljepilom.  Nanošenje završne kulir- žbuke po izboru investitora. Dobava i ugradnja čepaste folije s preklopom kao zaštita za toplinsku izolaciju na dijelu ukopanom u zemlju. Kasnije zatrpavanje izvesti pažljivo da se ne ošteti izolacija i čepasta folija. U cijenu uključen sav potreban rad i materijal. Obračun po m² obrađene površine.</t>
  </si>
  <si>
    <t>Sanacija fasade izvedbom fasadnog ETICS sustava. Sanacija se vrši na sljedeći način: Dobava i ugradnja toplinske izolacije od mineralne (kamene) vune prema normi HRN EN 13163 ili  jednakovrijedna norma_________________  debljine 10 cm na vanjsku zidnu površinu. Zahtijevani koeficijent toplinske provodljivosti je 0,035W/mK, po HRN EN 12667 ili  jednakovrijedna norma_________________ , klasa negorivosti A1, HRN EN 13501-1 ili  jednakovrijedna norma_________________ . Otpor difuziji vodene pare μ=1,1. Ploče se lijepe za zid tvornički pripremljenim polimer cementnim mortom ili pastoznim cementnim ljepilom, pri čemu čvrstoća prionjivosti između ploča kamene vune i podloge ne smije biti niža od 80 kPa. Također, potrebno je mehanički ploče pričvrstiti za zid spojnicama nosivosti 1,5 kN (6 -8 kom/m²), a preko postavljenih ploča se polaže alkalno postojana staklena mrežica koja treba biti utisnuta u mort za armaturni sloj koji je po svom sastavu polimer-cementno ili pastozno disperzijsko sredstvo. Armaturni mort se u drugom sloju nanosi po cijeloj površini i zaglađuje.</t>
  </si>
  <si>
    <t>Izolacija nosača betonskih brisoleja u svrhu rješavanja toplinskog mosta ugradnjom toplinske izolacije od mineralne (kamene) vune prema normi HRN EN 13163 ili  jednakovrijedna norma_________________  debljine 5 cm po cijelom oplošju nosača. Zahtijevani koeficijent toplinske provodljivosti je 0,035W/mK, po HRN EN 12667 ili jednakovrijedna norma _____________________ , klasa negorivosti A1, HRN EN 13501-1 ili  jednakovrijedna norma_________________ . Otpor difuziji vodene pare μ=1,1. Preko postavljenih ploča se polaže alkalno postojana staklena mrežica koja treba biti utisnuta u mort za armaturni sloj koji je po svom sastavu polimer-cementno ili pastozno disperzijsko sredstvo. Armaturni mort se u drugom sloju nanosi po cijeloj površini i zaglađuje.</t>
  </si>
  <si>
    <t>Dobava i ugradnja toplinske izolacije ravnog krova od tvrde mineralne vune ukupne debljine sloje d=16 cm. Izolacija se izvodi u dva sloja, zahtijevani koeficijent toplinske provodljivosti donjeg sloja je 0,036W/mK, te 0,038W/mK za gornji sloj po HRN EN 12667 ili  jednakovrijedna norma_________________ , klasa negorivosti A1, HRN EN 13501-1 ili  jednakovrijedna norma_________________ . Otpor difuziji vodene pare  μ=1,0  po HRN EN 12086 ili  jednakovrijedna norma_________________ . Tlačna čvrstoća gornjeg sloja min 70kPa. Ugradnja toplinsko- izolacijskog materijala na prethodno očišćenu podlogu sa svim potrebnim materijalim i radovima- sve prema pravilima struke i preporuci proizvođača. Obračun po m² stvarno izolirane površine.</t>
  </si>
  <si>
    <t xml:space="preserve">Ponovno postavljanje uklonjenog opločenja unutarnjeg dvorišta. Prethodno uklonjene ploče ponovno se ugrađuju nakon izvoeđnja podnožja (sokla) fasade na adekvatno pripremljenu površinu. U cijenu uključen sav potreban rad i materijal. Obračun po m² stvarno uklonjene površine opločenja. </t>
  </si>
  <si>
    <t xml:space="preserve">Demontaža postojećih rasvjetnih tijela s pročelja spojenih na sustav javne rasvjete (po potrebi i pripadnih nosača) te njihovo skladištenje na skladištu Izvođača do ponovne montaže nakon izrade termoizolacije i završnih slojeva. 
</t>
  </si>
  <si>
    <t xml:space="preserve">Demontaža samonosivog kabelskog snopa komplet sa odvojcima za napajanje rasvjete (5 rasvjetnih tijela) sa pročelja  te njegovo skladištenje na skladištu Izvođača do ponovne montaže nakon izrade termoizolacije i završnih slojeva.  </t>
  </si>
  <si>
    <t>Demontaža elektro opreme s pročelja i krova. U stavku je potrebno uključiti odspajanje i demontažu razvodnih kutija, tipkala, zvona, antena i sve ostale elektro opreme koja se nalazi na pročeljima i krovu te njihovo skladištenje na skladištu Izvođača do ponovne montaže nakon izrade termoizolacije i završnih slojeva.</t>
  </si>
  <si>
    <t xml:space="preserve">Demontaža postojećih rasvjetnih tijela (po potrebi i pripadnih zaštitnih rešetki i nosača) te prijenos materijala, utovar i odvoz  na odlagalište predviđeno za tu namjenu sukladno zakonskim propisima udaljen do 25 km, te priložiti dokumentaciju  (potvrdu)  o zbrinutosti elektroničkog otpada.
</t>
  </si>
  <si>
    <t xml:space="preserve">Demontaža postojećih hvataljki sustava zaštite od munje izvedenih iz FeZn trake položene na nosačima za ravne krovove (betonske kocke) komplet sa spojnim i montažnim priborom.
U stavku je potrebno uključiti prijenos otpadnog materijala na deponij gradilišta, utovar u kamion i odvoz na ovlašteni deponij udaljen do 25 km.
</t>
  </si>
  <si>
    <t xml:space="preserve">Demontaža postojećih hvataljki sustava zaštite od munje izvedenih iz FeZn trake položene na nosačima za ravne krovove (nosači lijepljeni na hidroizolacijsku membranu) komplet sa spojnim i montažnim priborom.
U stavku je potrebno uključiti prijenos otpadnog materijala na deponij gradilišta, utovar u kamion i odvoz na ovlašteni deponij udaljen do 25 km.
</t>
  </si>
  <si>
    <t>Demontaža postojećih odvoda sustava zaštite od munje izvedenih iz FeZn trake položene na zidnim nosačima  komplet sa spojnim i montažnim priborom te mehaničkom zaštitom. Demontaža odvoda se vrši do i uključivo sa mjernim spojem.
U stavku je potrebno uključiti prijenos otpadnog materijala na deponij gradilišta, utovar u kamion i odvoz na ovlašteni deponij udaljen do 25 km.</t>
  </si>
  <si>
    <t>Demontaža postojećih cirkulacijskih crpki u toplinskoj podstanici. U stavku je potrebno uključiti prijenos otpadnog materijala  i odvoz na ovlašteni deponij udaljen do 25 km.</t>
  </si>
  <si>
    <t>Dobava i ugradnja kuglastih ventila NP6 za temp do 120 C.  Stavka obuhvaća demontažu postojećih dotrajalih ventila u toplinskoj podstanici. U stavku je potrebno uključiti prijenos  i odvoz na ovlašteni deponij udaljen do 25 km. Obračun po komadu.</t>
  </si>
  <si>
    <r>
      <t>Pažljiva demontaža i ponovna montaža (nakon uređenja fasade) metalne nadstrešnice na sjeveroistočnom pročelju. Odložiti na gradilišnu deponiju do ponovne montaže. U cijenu uračunata i  antikorozivna obrada i ličenje nosača, kao i zamjena postojećeg pokrova novim polikarbonatnim pločama.</t>
    </r>
    <r>
      <rPr>
        <sz val="10"/>
        <rFont val="Times New Roman"/>
        <family val="1"/>
        <charset val="238"/>
      </rPr>
      <t xml:space="preserve"> Površina pokrova cca 4,50 m². Obračun po komadu. </t>
    </r>
  </si>
  <si>
    <t>Pažljiva demontaža postojećih prozorskih limenih klupica na vanjskoj strani prozora (stijena) s utovarom i odvozom na ovlašteni deponij udaljen do 25 km. Klupice su razvijene širine 20 cm ( ± 5 cm ). Obračun po m' stvano izvedenih radova.</t>
  </si>
  <si>
    <t>Pažljivo oslobađanje i demontaža postojećih limenih opšava parapetnih zidića krovnih ploha  razvijene  širine 50 cm ( ± 5 cm) , komplet sa spojnim materijalom. Prijenos materijala, utovar i odvoz na ovlašteni deponij udaljen do 25 km. Cijena uključuje sav potreban rad i materijal. Obračun po m' stvarno izvedenih radova.</t>
  </si>
  <si>
    <t>Uklanjanje metalnog kotla koji se nalazi na krovu, te utovar i odvoz na ovlašteni deponij udaljen do 25 km. Obračun po komadu.</t>
  </si>
  <si>
    <t>Demontaža svih postojećih slojeva ravnog krova do nosive kontrukcije bez obzira na njihov broj i debljinu, te utovar i odvoz na ovlašteni deponij udaljen do 25 km. Obračun po m² stvarno izvedenih radova.</t>
  </si>
  <si>
    <t xml:space="preserve">Pažljivo uklanjanje postojeće AB staze oko objekta debljine do 15 cm. Utovar materijala i odvoz na ovlašteni deponij udaljen do 25 km. U cijenu uključen sav potreban rad i materijal. Obračun po m³ stvarno uklonjenog materijala. </t>
  </si>
  <si>
    <t>Demontaža slova sa jugoistočne fasade. U cijenu uključen sav poseban rad i materijal. Utovar materijala i odvoz na ovlašteni deponij udaljen do 25 km. Obračun po komadu.</t>
  </si>
  <si>
    <t xml:space="preserve">Stavkama je obuhvaćena nabava i dobava rasvjetnih tijela.Montaža se posebno obračunava.Obračun po kom. 
Ako se nude jednakovrijedna rasvjetna tijela ista moraju osiguravati kvalitetu rasvijetljenosti sukladno normi HRN EN  12464-1 (Svjetlo i rasvjeta -- Rasvjeta radnih mjesta -- 1. dio: Unutrašnji radni prostori) ili  jednakovrijedna norma.  
</t>
  </si>
  <si>
    <t xml:space="preserve">Nadgradna svjetiljka,
tip Coreline SM120V W20L120 1xLED34S/84 VAR-PC PHILIPS 
Oznaka na nacrtu: A1
ili jednakovrijedan proizvod:
_________________________________________
Kriteriji za ocjenu jednakovrijednosti: 
 izvor LED maksimalno 31W, efektivni svjetlosni tok minimalno 3400lm, 4000K, Ra&gt;80, efikasnost svjetiljke minimalno 109lm/W, mikroprizmatični difuzor, bliještanje UGR&lt;19, trajnost minimalno L70B50&gt;50.000h, metalno kućište pravokutnog oblika, bijela boja.
Tehničke specifikacije koje potvrđuju da nuđeni proizvod zadovoljava definirane kriterije jednakovrijednosti:
________________________________________
________________________________________
________________________________________
</t>
  </si>
  <si>
    <t xml:space="preserve">Nadgradna svjetiljka, 
tip Coreline SM120V W20L120 1xLED27S/84 VAR-PC PHILIPS
Oznaka na nacrtu: A2
ili jednakovrijedan proizvod:
_________________________________________
Kriteriji za ocjenu jednakovrijednosti: 
izvor LED maksimalno 24W, efektivni svjetlosni tok minimalno 2700lm, 4000K, Ra&gt;80, efikasnost svjetiljke minimalno 112lm/W, mikroprizmatični difuzor, bliještanje UGR&lt;19, trajnost minimalno L70B50&gt;50.000h, metalno kućište pravokutnog oblika, bijela boja, 
Tehničke specifikacije koje potvrđuju da nuđeni proizvod zadovoljava definirane kriterije jednakovrijednosti:
________________________________________
________________________________________
________________________________________
</t>
  </si>
  <si>
    <t xml:space="preserve">Svjetiljka ovjesna za rasvjetu školske ploče,
tip Philips CoreLine trunking LL121X LED 45S/840 PSU A WH KIT SMB
Oznaka na nacrtu: B1
ili jednakovrijedan proizvod:
_________________________________________
Kriteriji za ocjenu jednakovrijednosti: 
izvor LED maksimalno 37W, efektivni svjetlosni tok minimalno 4500lm, 4000K, Ra&gt;80,  efikasnost svjetiljke minimalno 121lm/W, asimetrična optika, duljina svjetiljke cca 170cm, trajnost minimalno L80B50&gt;50.000h, metalno kućište, isporuka sa zaslonom protiv blještanja i ovjesom, 
Tehničke specifikacije koje potvrđuju da nuđeni proizvod zadovoljava definirane kriterije jednakovrijednosti:
________________________________________
________________________________________
________________________________________
</t>
  </si>
  <si>
    <t xml:space="preserve">Svjetiljka ovjesna za rasvjetu školske ploče, 
tip Philips CoreLine trunking LL120X LED 90S/840 PSU A WH KIT SMB
Oznaka na nacrtu: B2
ili jednakovrijedan proizvod:
_________________________________________
Kriteriji za ocjenu jednakovrijednosti: 
izvor LED maksimalno 74W, efektivni svjetlosni tok minimalno 9000lm, 4000K, Ra&gt;80,  efikasnost svjetiljke minimalno 121lm/W, asimetrična optika, duljina svjetiljke cca 340cm, trajnost minimalno L80B50&gt;50.000h, metalno kućište, isporuka sa zaslonom protiv blještanja i ovjesom,
Tehničke specifikacije koje potvrđuju da nuđeni proizvod zadovoljava definirane kriterije jednakovrijednosti:
________________________________________
________________________________________
________________________________________ 
</t>
  </si>
  <si>
    <t xml:space="preserve">Nadgradna svjetiljka
tip Beltr LED 2.5 8000/840 TREVOS
Oznaka na nacrtu: C1
ili jednakovrijedan proizvod:
_________________________________________
Kriteriji za ocjenu jednakovrijednosti: 
izvor LED maksimalno 59W, efektivni svjetlosni  tok minimalno 5800lm, 4000K, efikasnost svjetiljke minimalno 99lm/W, opalni pokrov od polikarbonata, trajnost minimalno L80B20&gt;50.000h, aluminijsko kućište bijele boje, 
Tehničke specifikacije koje potvrđuju da nuđeni proizvod zadovoljava definirane kriterije jednakovrijednosti:
________________________________________
________________________________________
________________________________________
</t>
  </si>
  <si>
    <t xml:space="preserve">Nadgradna svjetiljka,
tip Beltr LED 2.4 6400/840 TREVOS
Oznaka na nacrtu: C2
ili jednakovrijedan proizvod:
_________________________________________
Kriteriji za ocjenu jednakovrijednosti: 
izvor LED maksimalno 48W, efektivni svjetlosni  tok minimalno 4600lm, 4000K, efikasnost svjetiljke minimalno 97lm/W, opalni pokrov od polikarbonata, trajnost minimalno L80B20&gt;50.000h, aluminijsko kućište bijele boje, 
Tehničke specifikacije koje potvrđuju da nuđeni proizvod zadovoljava definirane kriterije jednakovrijednosti:
________________________________________
________________________________________
________________________________________
</t>
  </si>
  <si>
    <t xml:space="preserve">Nadgradna svjetiljka,
tip Linea LED  2.4 5200/840 TREVOS
Oznaka na nacrtu: D1
ili jednakovrijedan proizvod:
_________________________________________
Kriteriji za ocjenu jednakovrijednosti: 
izvor LED maksimalno 39W, efektivni svjetlosni  tok minimalno 4200lm, 4000K, efikasnost svjetiljke minimalno 107lm/W, opalni pokrov od polikarbonata, trajnost minimalno L80B20&gt;50.000h, polikarbonatno kućište bijele boje, zaštita minimalno IP54, 
Tehničke specifikacije koje potvrđuju da nuđeni proizvod zadovoljava definirane kriterije jednakovrijednosti:
________________________________________
________________________________________
________________________________________
</t>
  </si>
  <si>
    <t xml:space="preserve">Nadgradna svjetiljka,
tip Linea Round 2400/840 TREVOS
Oznaka na nacrtu: D2
ili jednakovrijedan proizvod:
_________________________________________
Kriteriji za ocjenu jednakovrijednosti: 
izvor LED maksimalno 18W, efektivni svjetlosni  tok minimalno 2000lm, 4000K, efikasnost svjetiljke minimalno 111lm/W, opalni pokrov od polikarbonata, trajnost minimalno L80B20&gt;50.000h, polikarbonatno kućište bijele boje, zaštita minimalno IP54, 
Tehničke specifikacije koje potvrđuju da nuđeni proizvod zadovoljava definirane kriterije jednakovrijednosti:
________________________________________
________________________________________
________________________________________
</t>
  </si>
  <si>
    <t xml:space="preserve">Nadgradna svjetiljka, 
tip Futura LED 2.5 8000/840 TREVOS
Oznaka na nacrtu: E1
ili jednakovrijedan proizvod:
_________________________________________
Kriteriji za ocjenu jednakovrijednosti: 
izvor LED maksimalno 59W, efektivni svjetlosni  tok minimalno 7300lm, 4000K, efikasnost svjetiljke minimalno 123lm/W, kućište i translucentni difuzor izrađeni od polikarbonata, aluminijsko hladilo, inox kopče, trajnost minimalno L80B20&gt;50.000h, zaštita minimalno IP66, 
Tehničke specifikacije koje potvrđuju da nuđeni proizvod zadovoljava definirane kriterije jednakovrijednosti:
________________________________________
________________________________________
________________________________________
</t>
  </si>
  <si>
    <t xml:space="preserve">Nadgradna svjetiljka, 
tip Futura LED 2.4 6400/840 TREVOS
Oznaka na nacrtu: E2
ili jednakovrijedan proizvod:
_________________________________________
Kriteriji za ocjenu jednakovrijednosti: 
izvor LED maksimalno 48W, efektivni svjetlosni  tok minimalno 5800lm, 4000K, efikasnost svjetiljke minimalno 120lm/W, kućište i translucentni difuzor izrađeni od polikarbonata, aluminijsko hladilo, inox kopče, trajnost minimalno L80B20&gt;50.000h, zaštita minimalno IP66,
Tehničke specifikacije koje potvrđuju da nuđeni proizvod zadovoljava definirane kriterije jednakovrijednosti:
________________________________________
________________________________________
________________________________________
</t>
  </si>
  <si>
    <t xml:space="preserve">Nadgradna svjetiljka,
tip Futura VPc LED 2.4 6400/840 TREVOS
Oznaka na nacrtu: E3
ili jednakovrijedan proizvod:
_________________________________________
Kriteriji za ocjenu jednakovrijednosti: 
izvor LED maksimalno 48W, efektivni svjetlosni  tok minimalno 5800lm, 4000K, efkasnost svjetiljke minimalno 120lm/W, kućište i translucentni difuzor izrađeni od polikarbonata, aluminijsko hladilo, inox kopče, membrana za odvlaživanje (spriječavanje kondenzata kod montaže na vanjske prostore), trajnost minimalno L80B20&gt;50.000h, zaštita minimalno IP66, dozvoljena temperatura ambijenta -20°C do +45°C, 
Tehničke specifikacije koje potvrđuju da nuđeni proizvod zadovoljava definirane kriterije jednakovrijednosti:
________________________________________
________________________________________
________________________________________
</t>
  </si>
  <si>
    <t xml:space="preserve">Nadgradni zakretni reflektor,
 tip GUELL 1/A40/W 60 40K-94 SBP
Oznaka na nacrtu: F1
ili jednakovrijedan proizvod:
_________________________________________
Kriteriji za ocjenu jednakovrijednosti: 
izvor LED maksimalno 58W, efektivni svjetlosni  tok minimalno 5500lm, 4000K, efikasnost svjetiljke minimalno 94lm/W, asimetrična optika, aluminijsko kućište, trajnost minimalno L70&gt;130.000h, zaštita minimalno IP66, otpornost na udarce minimalno IK07,
Tehničke specifikacije koje potvrđuju da nuđeni proizvod zadovoljava definirane kriterije jednakovrijednosti:
________________________________________
________________________________________
________________________________________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</si>
</sst>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n_-;\-* #,##0.00\ _k_n_-;_-* &quot;-&quot;??\ _k_n_-;_-@_-"/>
    <numFmt numFmtId="164" formatCode="_-* #,##0.00_-;\-* #,##0.00_-;_-* &quot;-&quot;??_-;_-@_-"/>
    <numFmt numFmtId="165" formatCode="#,##0.00_ ;[Red]\-#,##0.00\ "/>
    <numFmt numFmtId="166" formatCode="#,##0.00\ &quot;kn&quot;"/>
    <numFmt numFmtId="167" formatCode="#,##0.00&quot; kn&quot;"/>
    <numFmt numFmtId="168" formatCode="_-* #,##0.00_-;\-* #,##0.00_-;_-* \-??_-;_-@_-"/>
  </numFmts>
  <fonts count="99">
    <font>
      <sz val="11"/>
      <color theme="1"/>
      <name val="Calibri"/>
      <family val="2"/>
      <charset val="238"/>
      <scheme val="minor"/>
    </font>
    <font>
      <sz val="10"/>
      <name val="Dutch801 RmHd BT"/>
    </font>
    <font>
      <b/>
      <sz val="10"/>
      <name val="Times New Roman"/>
      <family val="1"/>
    </font>
    <font>
      <sz val="10"/>
      <name val="Times New Roman"/>
      <family val="1"/>
    </font>
    <font>
      <b/>
      <sz val="14"/>
      <name val="Times New Roman"/>
      <family val="1"/>
    </font>
    <font>
      <sz val="14"/>
      <name val="Times New Roman"/>
      <family val="1"/>
    </font>
    <font>
      <b/>
      <sz val="10"/>
      <name val="Times New Roman"/>
      <family val="1"/>
      <charset val="238"/>
    </font>
    <font>
      <b/>
      <u/>
      <sz val="12"/>
      <name val="Times New Roman"/>
      <family val="1"/>
    </font>
    <font>
      <sz val="10"/>
      <name val="Calibri"/>
      <family val="2"/>
      <charset val="238"/>
    </font>
    <font>
      <sz val="10"/>
      <name val="Times New Roman"/>
      <family val="1"/>
      <charset val="238"/>
    </font>
    <font>
      <sz val="12"/>
      <name val="Times New Roman CE"/>
      <family val="1"/>
      <charset val="238"/>
    </font>
    <font>
      <b/>
      <sz val="11"/>
      <color theme="1"/>
      <name val="Calibri"/>
      <family val="2"/>
      <charset val="238"/>
      <scheme val="minor"/>
    </font>
    <font>
      <b/>
      <sz val="12"/>
      <name val="Times New Roman"/>
      <family val="1"/>
      <charset val="238"/>
    </font>
    <font>
      <b/>
      <sz val="14"/>
      <name val="Times New Roman"/>
      <family val="1"/>
      <charset val="238"/>
    </font>
    <font>
      <b/>
      <sz val="10"/>
      <color indexed="10"/>
      <name val="Times New Roman"/>
      <family val="1"/>
      <charset val="238"/>
    </font>
    <font>
      <vertAlign val="superscript"/>
      <sz val="10"/>
      <name val="Times New Roman"/>
      <family val="1"/>
      <charset val="238"/>
    </font>
    <font>
      <sz val="14"/>
      <name val="Times New Roman"/>
      <family val="1"/>
      <charset val="238"/>
    </font>
    <font>
      <b/>
      <u/>
      <sz val="12"/>
      <name val="Times New Roman"/>
      <family val="1"/>
      <charset val="238"/>
    </font>
    <font>
      <sz val="11"/>
      <color theme="1"/>
      <name val="Times New Roman"/>
      <family val="1"/>
      <charset val="238"/>
    </font>
    <font>
      <sz val="10"/>
      <color rgb="FFFF0000"/>
      <name val="Times New Roman"/>
      <family val="1"/>
      <charset val="238"/>
    </font>
    <font>
      <b/>
      <sz val="11"/>
      <color theme="1"/>
      <name val="Times New Roman"/>
      <family val="1"/>
      <charset val="238"/>
    </font>
    <font>
      <sz val="12"/>
      <name val="Times New Roman"/>
      <family val="1"/>
      <charset val="238"/>
    </font>
    <font>
      <sz val="12"/>
      <color theme="1"/>
      <name val="Times New Roman"/>
      <family val="1"/>
      <charset val="238"/>
    </font>
    <font>
      <sz val="11"/>
      <name val="Times New Roman"/>
      <family val="1"/>
      <charset val="238"/>
    </font>
    <font>
      <sz val="10"/>
      <name val="Dutch801 RmHd BT"/>
      <charset val="238"/>
    </font>
    <font>
      <b/>
      <i/>
      <sz val="14"/>
      <name val="Times New Roman"/>
      <family val="1"/>
      <charset val="238"/>
    </font>
    <font>
      <sz val="11"/>
      <color theme="1"/>
      <name val="Calibri"/>
      <family val="2"/>
      <charset val="238"/>
      <scheme val="minor"/>
    </font>
    <font>
      <sz val="10"/>
      <color theme="1"/>
      <name val="Times New Roman"/>
      <family val="1"/>
      <charset val="238"/>
    </font>
    <font>
      <sz val="10"/>
      <color rgb="FFFF0000"/>
      <name val="Times New Roman"/>
      <family val="1"/>
    </font>
    <font>
      <sz val="11"/>
      <name val="Calibri"/>
      <family val="2"/>
      <charset val="238"/>
      <scheme val="minor"/>
    </font>
    <font>
      <sz val="10"/>
      <name val="Arial"/>
      <family val="2"/>
      <charset val="238"/>
    </font>
    <font>
      <sz val="9"/>
      <name val="Arial"/>
      <family val="2"/>
      <charset val="238"/>
    </font>
    <font>
      <sz val="9"/>
      <color rgb="FF7030A0"/>
      <name val="Arial"/>
      <family val="2"/>
      <charset val="238"/>
    </font>
    <font>
      <b/>
      <sz val="9"/>
      <name val="Arial"/>
      <family val="2"/>
      <charset val="238"/>
    </font>
    <font>
      <sz val="10"/>
      <name val="Arial"/>
      <family val="2"/>
    </font>
    <font>
      <b/>
      <sz val="9"/>
      <name val="Arial"/>
      <family val="2"/>
    </font>
    <font>
      <sz val="7"/>
      <name val="Arial"/>
      <family val="2"/>
      <charset val="238"/>
    </font>
    <font>
      <b/>
      <sz val="9"/>
      <color indexed="8"/>
      <name val="Arial"/>
      <family val="2"/>
      <charset val="238"/>
    </font>
    <font>
      <sz val="9"/>
      <color rgb="FFFF0000"/>
      <name val="Arial"/>
      <family val="2"/>
      <charset val="238"/>
    </font>
    <font>
      <sz val="10"/>
      <name val="Arial CE"/>
      <charset val="238"/>
    </font>
    <font>
      <sz val="10"/>
      <name val="Arial CE"/>
      <family val="2"/>
      <charset val="238"/>
    </font>
    <font>
      <b/>
      <sz val="9"/>
      <color rgb="FF7030A0"/>
      <name val="Arial"/>
      <family val="2"/>
      <charset val="238"/>
    </font>
    <font>
      <b/>
      <sz val="9"/>
      <color rgb="FFFF0000"/>
      <name val="Arial"/>
      <family val="2"/>
      <charset val="238"/>
    </font>
    <font>
      <sz val="9"/>
      <color rgb="FF00B050"/>
      <name val="Helv"/>
    </font>
    <font>
      <sz val="9"/>
      <color rgb="FFFFFF00"/>
      <name val="Arial"/>
      <family val="2"/>
      <charset val="238"/>
    </font>
    <font>
      <sz val="9"/>
      <color rgb="FF00B0F0"/>
      <name val="Arial"/>
      <family val="2"/>
      <charset val="238"/>
    </font>
    <font>
      <sz val="9"/>
      <color rgb="FF00B050"/>
      <name val="Arial"/>
      <family val="2"/>
      <charset val="238"/>
    </font>
    <font>
      <sz val="10"/>
      <name val="Arial"/>
      <family val="2"/>
      <charset val="238"/>
    </font>
    <font>
      <sz val="9"/>
      <name val="Arial"/>
      <family val="2"/>
    </font>
    <font>
      <i/>
      <sz val="9"/>
      <name val="Arial"/>
      <family val="2"/>
    </font>
    <font>
      <b/>
      <i/>
      <sz val="9"/>
      <name val="Arial"/>
      <family val="2"/>
    </font>
    <font>
      <sz val="9"/>
      <color rgb="FF0070C0"/>
      <name val="Arial"/>
      <family val="2"/>
      <charset val="238"/>
    </font>
    <font>
      <i/>
      <sz val="9"/>
      <name val="Arial"/>
      <family val="2"/>
      <charset val="238"/>
    </font>
    <font>
      <i/>
      <sz val="9"/>
      <color rgb="FF00B050"/>
      <name val="Helv"/>
    </font>
    <font>
      <i/>
      <sz val="9"/>
      <name val="Helv"/>
    </font>
    <font>
      <b/>
      <sz val="9"/>
      <color rgb="FF00B050"/>
      <name val="Arial"/>
      <family val="2"/>
      <charset val="238"/>
    </font>
    <font>
      <sz val="9"/>
      <name val="Helv"/>
    </font>
    <font>
      <sz val="9"/>
      <color rgb="FF7030A0"/>
      <name val="Helv"/>
    </font>
    <font>
      <b/>
      <sz val="9"/>
      <name val="Helv"/>
    </font>
    <font>
      <b/>
      <sz val="10"/>
      <name val="Arial"/>
      <family val="2"/>
    </font>
    <font>
      <sz val="10"/>
      <name val="Helv"/>
    </font>
    <font>
      <sz val="11"/>
      <name val="Arial"/>
      <family val="2"/>
      <charset val="238"/>
    </font>
    <font>
      <b/>
      <sz val="11"/>
      <name val="Arial"/>
      <family val="2"/>
      <charset val="238"/>
    </font>
    <font>
      <b/>
      <sz val="11"/>
      <name val="Times New Roman"/>
      <family val="1"/>
      <charset val="238"/>
    </font>
    <font>
      <sz val="11"/>
      <name val="Calibri"/>
      <family val="2"/>
      <charset val="238"/>
    </font>
    <font>
      <vertAlign val="superscript"/>
      <sz val="11"/>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1"/>
      <charset val="238"/>
    </font>
    <font>
      <b/>
      <sz val="11"/>
      <color indexed="8"/>
      <name val="Calibri"/>
      <family val="2"/>
      <charset val="238"/>
    </font>
    <font>
      <sz val="11"/>
      <color indexed="10"/>
      <name val="Calibri"/>
      <family val="2"/>
      <charset val="238"/>
    </font>
    <font>
      <b/>
      <sz val="14"/>
      <name val="Arial"/>
      <family val="2"/>
      <charset val="238"/>
    </font>
    <font>
      <b/>
      <u/>
      <sz val="12"/>
      <name val="Arial"/>
      <family val="2"/>
      <charset val="238"/>
    </font>
    <font>
      <b/>
      <sz val="12"/>
      <name val="Arial"/>
      <family val="2"/>
      <charset val="238"/>
    </font>
    <font>
      <sz val="12"/>
      <name val="Arial"/>
      <family val="2"/>
      <charset val="238"/>
    </font>
    <font>
      <b/>
      <i/>
      <sz val="14"/>
      <name val="Arial"/>
      <family val="2"/>
      <charset val="238"/>
    </font>
    <font>
      <sz val="14"/>
      <name val="Arial"/>
      <family val="2"/>
      <charset val="238"/>
    </font>
    <font>
      <b/>
      <sz val="10"/>
      <name val="Arial"/>
      <family val="2"/>
      <charset val="238"/>
    </font>
    <font>
      <sz val="10"/>
      <color rgb="FFFF0000"/>
      <name val="Arial"/>
      <family val="2"/>
      <charset val="238"/>
    </font>
    <font>
      <b/>
      <sz val="12"/>
      <color rgb="FFFF0000"/>
      <name val="Arial"/>
      <family val="2"/>
      <charset val="238"/>
    </font>
    <font>
      <sz val="12"/>
      <color rgb="FFFF0000"/>
      <name val="Arial"/>
      <family val="2"/>
      <charset val="238"/>
    </font>
    <font>
      <b/>
      <sz val="10"/>
      <color indexed="10"/>
      <name val="Times New Roman"/>
      <family val="1"/>
    </font>
    <font>
      <sz val="10"/>
      <color indexed="10"/>
      <name val="Times New Roman"/>
      <family val="1"/>
    </font>
    <font>
      <strike/>
      <sz val="10"/>
      <color rgb="FFFF0000"/>
      <name val="Times New Roman"/>
      <family val="1"/>
      <charset val="238"/>
    </font>
    <font>
      <b/>
      <sz val="11"/>
      <color rgb="FFFF0000"/>
      <name val="Calibri"/>
      <family val="2"/>
      <charset val="238"/>
      <scheme val="minor"/>
    </font>
    <font>
      <b/>
      <sz val="10"/>
      <color rgb="FFFF0000"/>
      <name val="Calibri"/>
      <family val="2"/>
      <charset val="238"/>
      <scheme val="minor"/>
    </font>
    <font>
      <b/>
      <sz val="11"/>
      <color rgb="FFFF0000"/>
      <name val="Times New Roman"/>
      <family val="1"/>
      <charset val="238"/>
    </font>
  </fonts>
  <fills count="30">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31"/>
        <bgColor indexed="22"/>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40">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580">
    <xf numFmtId="0" fontId="0" fillId="0" borderId="0"/>
    <xf numFmtId="0" fontId="1" fillId="0" borderId="0" applyAlignment="0"/>
    <xf numFmtId="164" fontId="1" fillId="0" borderId="0" applyFont="0" applyFill="0" applyBorder="0" applyAlignment="0" applyProtection="0"/>
    <xf numFmtId="0" fontId="10" fillId="0" borderId="0">
      <alignment horizontal="right" vertical="top"/>
    </xf>
    <xf numFmtId="0" fontId="10" fillId="0" borderId="0">
      <alignment horizontal="justify" vertical="top" wrapText="1"/>
    </xf>
    <xf numFmtId="0" fontId="10" fillId="0" borderId="0">
      <alignment horizontal="left"/>
    </xf>
    <xf numFmtId="4" fontId="10" fillId="0" borderId="0">
      <alignment horizontal="right"/>
    </xf>
    <xf numFmtId="0" fontId="10" fillId="0" borderId="0">
      <alignment horizontal="right"/>
    </xf>
    <xf numFmtId="4" fontId="10" fillId="0" borderId="0">
      <alignment horizontal="right" wrapText="1"/>
    </xf>
    <xf numFmtId="0" fontId="10" fillId="0" borderId="0">
      <alignment horizontal="right"/>
    </xf>
    <xf numFmtId="4" fontId="10" fillId="0" borderId="0">
      <alignment horizontal="right"/>
    </xf>
    <xf numFmtId="0" fontId="24" fillId="0" borderId="0"/>
    <xf numFmtId="168" fontId="24" fillId="0" borderId="0" applyFill="0" applyBorder="0" applyAlignment="0" applyProtection="0"/>
    <xf numFmtId="43" fontId="26" fillId="0" borderId="0" applyFont="0" applyFill="0" applyBorder="0" applyAlignment="0" applyProtection="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30" fillId="0" borderId="0"/>
    <xf numFmtId="0" fontId="39" fillId="0" borderId="0"/>
    <xf numFmtId="0" fontId="60" fillId="0" borderId="0"/>
    <xf numFmtId="0" fontId="21" fillId="0" borderId="0">
      <alignment vertical="center"/>
    </xf>
    <xf numFmtId="0" fontId="66" fillId="4" borderId="0" applyNumberFormat="0" applyBorder="0" applyAlignment="0" applyProtection="0">
      <alignment vertical="center"/>
    </xf>
    <xf numFmtId="0" fontId="66" fillId="4" borderId="0" applyNumberFormat="0" applyBorder="0" applyAlignment="0" applyProtection="0"/>
    <xf numFmtId="0" fontId="66" fillId="5" borderId="0" applyNumberFormat="0" applyBorder="0" applyAlignment="0" applyProtection="0">
      <alignment vertical="center"/>
    </xf>
    <xf numFmtId="0" fontId="66" fillId="5" borderId="0" applyNumberFormat="0" applyBorder="0" applyAlignment="0" applyProtection="0"/>
    <xf numFmtId="0" fontId="66" fillId="6" borderId="0" applyNumberFormat="0" applyBorder="0" applyAlignment="0" applyProtection="0">
      <alignment vertical="center"/>
    </xf>
    <xf numFmtId="0" fontId="66" fillId="6" borderId="0" applyNumberFormat="0" applyBorder="0" applyAlignment="0" applyProtection="0"/>
    <xf numFmtId="0" fontId="66" fillId="7" borderId="0" applyNumberFormat="0" applyBorder="0" applyAlignment="0" applyProtection="0">
      <alignment vertical="center"/>
    </xf>
    <xf numFmtId="0" fontId="66" fillId="7" borderId="0" applyNumberFormat="0" applyBorder="0" applyAlignment="0" applyProtection="0"/>
    <xf numFmtId="0" fontId="66" fillId="8" borderId="0" applyNumberFormat="0" applyBorder="0" applyAlignment="0" applyProtection="0">
      <alignment vertical="center"/>
    </xf>
    <xf numFmtId="0" fontId="66" fillId="8" borderId="0" applyNumberFormat="0" applyBorder="0" applyAlignment="0" applyProtection="0"/>
    <xf numFmtId="0" fontId="66" fillId="9" borderId="0" applyNumberFormat="0" applyBorder="0" applyAlignment="0" applyProtection="0">
      <alignment vertical="center"/>
    </xf>
    <xf numFmtId="0" fontId="66" fillId="9" borderId="0" applyNumberFormat="0" applyBorder="0" applyAlignment="0" applyProtection="0"/>
    <xf numFmtId="0" fontId="66" fillId="10" borderId="0" applyNumberFormat="0" applyBorder="0" applyAlignment="0" applyProtection="0">
      <alignment vertical="center"/>
    </xf>
    <xf numFmtId="0" fontId="66" fillId="10" borderId="0" applyNumberFormat="0" applyBorder="0" applyAlignment="0" applyProtection="0"/>
    <xf numFmtId="0" fontId="66" fillId="11" borderId="0" applyNumberFormat="0" applyBorder="0" applyAlignment="0" applyProtection="0">
      <alignment vertical="center"/>
    </xf>
    <xf numFmtId="0" fontId="66" fillId="11" borderId="0" applyNumberFormat="0" applyBorder="0" applyAlignment="0" applyProtection="0"/>
    <xf numFmtId="0" fontId="66" fillId="12" borderId="0" applyNumberFormat="0" applyBorder="0" applyAlignment="0" applyProtection="0">
      <alignment vertical="center"/>
    </xf>
    <xf numFmtId="0" fontId="66" fillId="12" borderId="0" applyNumberFormat="0" applyBorder="0" applyAlignment="0" applyProtection="0"/>
    <xf numFmtId="0" fontId="66" fillId="7" borderId="0" applyNumberFormat="0" applyBorder="0" applyAlignment="0" applyProtection="0">
      <alignment vertical="center"/>
    </xf>
    <xf numFmtId="0" fontId="66" fillId="7" borderId="0" applyNumberFormat="0" applyBorder="0" applyAlignment="0" applyProtection="0"/>
    <xf numFmtId="0" fontId="66" fillId="10" borderId="0" applyNumberFormat="0" applyBorder="0" applyAlignment="0" applyProtection="0">
      <alignment vertical="center"/>
    </xf>
    <xf numFmtId="0" fontId="66" fillId="10" borderId="0" applyNumberFormat="0" applyBorder="0" applyAlignment="0" applyProtection="0"/>
    <xf numFmtId="0" fontId="66" fillId="13" borderId="0" applyNumberFormat="0" applyBorder="0" applyAlignment="0" applyProtection="0">
      <alignment vertical="center"/>
    </xf>
    <xf numFmtId="0" fontId="66" fillId="13" borderId="0" applyNumberFormat="0" applyBorder="0" applyAlignment="0" applyProtection="0"/>
    <xf numFmtId="0" fontId="67" fillId="14" borderId="0" applyNumberFormat="0" applyBorder="0" applyAlignment="0" applyProtection="0">
      <alignment vertical="center"/>
    </xf>
    <xf numFmtId="0" fontId="67" fillId="14" borderId="0" applyNumberFormat="0" applyBorder="0" applyAlignment="0" applyProtection="0"/>
    <xf numFmtId="0" fontId="67" fillId="11" borderId="0" applyNumberFormat="0" applyBorder="0" applyAlignment="0" applyProtection="0">
      <alignment vertical="center"/>
    </xf>
    <xf numFmtId="0" fontId="67" fillId="11" borderId="0" applyNumberFormat="0" applyBorder="0" applyAlignment="0" applyProtection="0"/>
    <xf numFmtId="0" fontId="67" fillId="12" borderId="0" applyNumberFormat="0" applyBorder="0" applyAlignment="0" applyProtection="0">
      <alignment vertical="center"/>
    </xf>
    <xf numFmtId="0" fontId="67" fillId="12" borderId="0" applyNumberFormat="0" applyBorder="0" applyAlignment="0" applyProtection="0"/>
    <xf numFmtId="0" fontId="67" fillId="15" borderId="0" applyNumberFormat="0" applyBorder="0" applyAlignment="0" applyProtection="0">
      <alignment vertical="center"/>
    </xf>
    <xf numFmtId="0" fontId="67" fillId="15" borderId="0" applyNumberFormat="0" applyBorder="0" applyAlignment="0" applyProtection="0"/>
    <xf numFmtId="0" fontId="67" fillId="16" borderId="0" applyNumberFormat="0" applyBorder="0" applyAlignment="0" applyProtection="0">
      <alignment vertical="center"/>
    </xf>
    <xf numFmtId="0" fontId="67" fillId="16" borderId="0" applyNumberFormat="0" applyBorder="0" applyAlignment="0" applyProtection="0"/>
    <xf numFmtId="0" fontId="67" fillId="17" borderId="0" applyNumberFormat="0" applyBorder="0" applyAlignment="0" applyProtection="0">
      <alignment vertical="center"/>
    </xf>
    <xf numFmtId="0" fontId="67" fillId="17" borderId="0" applyNumberFormat="0" applyBorder="0" applyAlignment="0" applyProtection="0"/>
    <xf numFmtId="0" fontId="67" fillId="18" borderId="0" applyNumberFormat="0" applyBorder="0" applyAlignment="0" applyProtection="0">
      <alignment vertical="center"/>
    </xf>
    <xf numFmtId="0" fontId="67" fillId="18" borderId="0" applyNumberFormat="0" applyBorder="0" applyAlignment="0" applyProtection="0"/>
    <xf numFmtId="0" fontId="67" fillId="19" borderId="0" applyNumberFormat="0" applyBorder="0" applyAlignment="0" applyProtection="0">
      <alignment vertical="center"/>
    </xf>
    <xf numFmtId="0" fontId="67" fillId="19" borderId="0" applyNumberFormat="0" applyBorder="0" applyAlignment="0" applyProtection="0"/>
    <xf numFmtId="0" fontId="67" fillId="20" borderId="0" applyNumberFormat="0" applyBorder="0" applyAlignment="0" applyProtection="0">
      <alignment vertical="center"/>
    </xf>
    <xf numFmtId="0" fontId="67" fillId="20" borderId="0" applyNumberFormat="0" applyBorder="0" applyAlignment="0" applyProtection="0"/>
    <xf numFmtId="0" fontId="67" fillId="15" borderId="0" applyNumberFormat="0" applyBorder="0" applyAlignment="0" applyProtection="0">
      <alignment vertical="center"/>
    </xf>
    <xf numFmtId="0" fontId="67" fillId="15" borderId="0" applyNumberFormat="0" applyBorder="0" applyAlignment="0" applyProtection="0"/>
    <xf numFmtId="0" fontId="67" fillId="16" borderId="0" applyNumberFormat="0" applyBorder="0" applyAlignment="0" applyProtection="0">
      <alignment vertical="center"/>
    </xf>
    <xf numFmtId="0" fontId="67" fillId="16" borderId="0" applyNumberFormat="0" applyBorder="0" applyAlignment="0" applyProtection="0"/>
    <xf numFmtId="0" fontId="67" fillId="21" borderId="0" applyNumberFormat="0" applyBorder="0" applyAlignment="0" applyProtection="0">
      <alignment vertical="center"/>
    </xf>
    <xf numFmtId="0" fontId="67" fillId="21" borderId="0" applyNumberFormat="0" applyBorder="0" applyAlignment="0" applyProtection="0"/>
    <xf numFmtId="0" fontId="68" fillId="5" borderId="0" applyNumberFormat="0" applyBorder="0" applyAlignment="0" applyProtection="0">
      <alignment vertical="center"/>
    </xf>
    <xf numFmtId="0" fontId="68" fillId="5" borderId="0" applyNumberFormat="0" applyBorder="0" applyAlignment="0" applyProtection="0"/>
    <xf numFmtId="0" fontId="69" fillId="22" borderId="14" applyNumberFormat="0" applyAlignment="0" applyProtection="0">
      <alignment vertical="center"/>
    </xf>
    <xf numFmtId="0" fontId="69" fillId="22" borderId="14" applyNumberFormat="0" applyAlignment="0" applyProtection="0"/>
    <xf numFmtId="0" fontId="70" fillId="23" borderId="15" applyNumberFormat="0" applyAlignment="0" applyProtection="0">
      <alignment vertical="center"/>
    </xf>
    <xf numFmtId="0" fontId="70" fillId="23" borderId="15" applyNumberFormat="0" applyAlignment="0" applyProtection="0"/>
    <xf numFmtId="0" fontId="71" fillId="0" borderId="0" applyNumberFormat="0" applyFill="0" applyBorder="0" applyAlignment="0" applyProtection="0">
      <alignment vertical="center"/>
    </xf>
    <xf numFmtId="0" fontId="71" fillId="0" borderId="0" applyNumberFormat="0" applyFill="0" applyBorder="0" applyAlignment="0" applyProtection="0"/>
    <xf numFmtId="0" fontId="72" fillId="6" borderId="0" applyNumberFormat="0" applyBorder="0" applyAlignment="0" applyProtection="0">
      <alignment vertical="center"/>
    </xf>
    <xf numFmtId="0" fontId="72" fillId="6" borderId="0" applyNumberFormat="0" applyBorder="0" applyAlignment="0" applyProtection="0"/>
    <xf numFmtId="0" fontId="73" fillId="0" borderId="16" applyNumberFormat="0" applyFill="0" applyAlignment="0" applyProtection="0">
      <alignment vertical="center"/>
    </xf>
    <xf numFmtId="0" fontId="73" fillId="0" borderId="16" applyNumberFormat="0" applyFill="0" applyAlignment="0" applyProtection="0"/>
    <xf numFmtId="0" fontId="74" fillId="0" borderId="17" applyNumberFormat="0" applyFill="0" applyAlignment="0" applyProtection="0">
      <alignment vertical="center"/>
    </xf>
    <xf numFmtId="0" fontId="74" fillId="0" borderId="17" applyNumberFormat="0" applyFill="0" applyAlignment="0" applyProtection="0"/>
    <xf numFmtId="0" fontId="75" fillId="0" borderId="18" applyNumberFormat="0" applyFill="0" applyAlignment="0" applyProtection="0">
      <alignment vertical="center"/>
    </xf>
    <xf numFmtId="0" fontId="75" fillId="0" borderId="18" applyNumberFormat="0" applyFill="0" applyAlignment="0" applyProtection="0"/>
    <xf numFmtId="0" fontId="75" fillId="0" borderId="0" applyNumberFormat="0" applyFill="0" applyBorder="0" applyAlignment="0" applyProtection="0">
      <alignment vertical="center"/>
    </xf>
    <xf numFmtId="0" fontId="75" fillId="0" borderId="0" applyNumberFormat="0" applyFill="0" applyBorder="0" applyAlignment="0" applyProtection="0"/>
    <xf numFmtId="0" fontId="76" fillId="9" borderId="14" applyNumberFormat="0" applyAlignment="0" applyProtection="0">
      <alignment vertical="center"/>
    </xf>
    <xf numFmtId="0" fontId="76" fillId="9" borderId="14" applyNumberFormat="0" applyAlignment="0" applyProtection="0"/>
    <xf numFmtId="0" fontId="77" fillId="0" borderId="19" applyNumberFormat="0" applyFill="0" applyAlignment="0" applyProtection="0">
      <alignment vertical="center"/>
    </xf>
    <xf numFmtId="0" fontId="77" fillId="0" borderId="19" applyNumberFormat="0" applyFill="0" applyAlignment="0" applyProtection="0"/>
    <xf numFmtId="0" fontId="78" fillId="24" borderId="0" applyNumberFormat="0" applyBorder="0" applyAlignment="0" applyProtection="0">
      <alignment vertical="center"/>
    </xf>
    <xf numFmtId="0" fontId="78" fillId="24" borderId="0" applyNumberFormat="0" applyBorder="0" applyAlignment="0" applyProtection="0"/>
    <xf numFmtId="0" fontId="47" fillId="0" borderId="0"/>
    <xf numFmtId="0" fontId="21" fillId="25" borderId="20" applyNumberFormat="0" applyFont="0" applyAlignment="0" applyProtection="0">
      <alignment vertical="center"/>
    </xf>
    <xf numFmtId="0" fontId="21" fillId="25" borderId="20" applyNumberFormat="0" applyFont="0" applyAlignment="0" applyProtection="0"/>
    <xf numFmtId="0" fontId="47" fillId="0" borderId="0"/>
    <xf numFmtId="0" fontId="79" fillId="22" borderId="21" applyNumberFormat="0" applyAlignment="0" applyProtection="0">
      <alignment vertical="center"/>
    </xf>
    <xf numFmtId="0" fontId="79" fillId="22" borderId="21" applyNumberFormat="0" applyAlignment="0" applyProtection="0"/>
    <xf numFmtId="0" fontId="80" fillId="0" borderId="0" applyNumberFormat="0" applyFill="0" applyBorder="0" applyAlignment="0" applyProtection="0">
      <alignment vertical="center"/>
    </xf>
    <xf numFmtId="0" fontId="80" fillId="0" borderId="0" applyNumberFormat="0" applyFill="0" applyBorder="0" applyAlignment="0" applyProtection="0"/>
    <xf numFmtId="0" fontId="81" fillId="0" borderId="22" applyNumberFormat="0" applyFill="0" applyAlignment="0" applyProtection="0">
      <alignment vertical="center"/>
    </xf>
    <xf numFmtId="0" fontId="81" fillId="0" borderId="22" applyNumberFormat="0" applyFill="0" applyAlignment="0" applyProtection="0"/>
    <xf numFmtId="0" fontId="82" fillId="0" borderId="0" applyNumberFormat="0" applyFill="0" applyBorder="0" applyAlignment="0" applyProtection="0">
      <alignment vertical="center"/>
    </xf>
    <xf numFmtId="0" fontId="82" fillId="0" borderId="0" applyNumberFormat="0" applyFill="0" applyBorder="0" applyAlignment="0" applyProtection="0"/>
    <xf numFmtId="0" fontId="24" fillId="0" borderId="0"/>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5"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6"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8"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1"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7"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6" fillId="13" borderId="0" applyNumberFormat="0" applyBorder="0" applyAlignment="0" applyProtection="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0" fontId="67" fillId="14" borderId="0" applyNumberFormat="0" applyBorder="0" applyAlignment="0" applyProtection="0">
      <alignment vertical="center"/>
    </xf>
    <xf numFmtId="0" fontId="67" fillId="11" borderId="0" applyNumberFormat="0" applyBorder="0" applyAlignment="0" applyProtection="0">
      <alignment vertical="center"/>
    </xf>
    <xf numFmtId="0" fontId="67" fillId="11" borderId="0" applyNumberFormat="0" applyBorder="0" applyAlignment="0" applyProtection="0">
      <alignment vertical="center"/>
    </xf>
    <xf numFmtId="0" fontId="67" fillId="11" borderId="0" applyNumberFormat="0" applyBorder="0" applyAlignment="0" applyProtection="0">
      <alignment vertical="center"/>
    </xf>
    <xf numFmtId="0" fontId="67" fillId="12" borderId="0" applyNumberFormat="0" applyBorder="0" applyAlignment="0" applyProtection="0">
      <alignment vertical="center"/>
    </xf>
    <xf numFmtId="0" fontId="67" fillId="12" borderId="0" applyNumberFormat="0" applyBorder="0" applyAlignment="0" applyProtection="0">
      <alignment vertical="center"/>
    </xf>
    <xf numFmtId="0" fontId="67" fillId="12" borderId="0" applyNumberFormat="0" applyBorder="0" applyAlignment="0" applyProtection="0">
      <alignment vertical="center"/>
    </xf>
    <xf numFmtId="0" fontId="67" fillId="15" borderId="0" applyNumberFormat="0" applyBorder="0" applyAlignment="0" applyProtection="0">
      <alignment vertical="center"/>
    </xf>
    <xf numFmtId="0" fontId="67" fillId="15"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8"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19" borderId="0" applyNumberFormat="0" applyBorder="0" applyAlignment="0" applyProtection="0">
      <alignment vertical="center"/>
    </xf>
    <xf numFmtId="0" fontId="67" fillId="20" borderId="0" applyNumberFormat="0" applyBorder="0" applyAlignment="0" applyProtection="0">
      <alignment vertical="center"/>
    </xf>
    <xf numFmtId="0" fontId="67" fillId="20" borderId="0" applyNumberFormat="0" applyBorder="0" applyAlignment="0" applyProtection="0">
      <alignment vertical="center"/>
    </xf>
    <xf numFmtId="0" fontId="67" fillId="20" borderId="0" applyNumberFormat="0" applyBorder="0" applyAlignment="0" applyProtection="0">
      <alignment vertical="center"/>
    </xf>
    <xf numFmtId="0" fontId="67" fillId="15" borderId="0" applyNumberFormat="0" applyBorder="0" applyAlignment="0" applyProtection="0">
      <alignment vertical="center"/>
    </xf>
    <xf numFmtId="0" fontId="67" fillId="15" borderId="0" applyNumberFormat="0" applyBorder="0" applyAlignment="0" applyProtection="0">
      <alignment vertical="center"/>
    </xf>
    <xf numFmtId="0" fontId="67" fillId="15"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16" borderId="0" applyNumberFormat="0" applyBorder="0" applyAlignment="0" applyProtection="0">
      <alignment vertical="center"/>
    </xf>
    <xf numFmtId="0" fontId="67" fillId="21" borderId="0" applyNumberFormat="0" applyBorder="0" applyAlignment="0" applyProtection="0">
      <alignment vertical="center"/>
    </xf>
    <xf numFmtId="0" fontId="67" fillId="21" borderId="0" applyNumberFormat="0" applyBorder="0" applyAlignment="0" applyProtection="0">
      <alignment vertical="center"/>
    </xf>
    <xf numFmtId="0" fontId="67" fillId="21" borderId="0" applyNumberFormat="0" applyBorder="0" applyAlignment="0" applyProtection="0">
      <alignment vertical="center"/>
    </xf>
    <xf numFmtId="0" fontId="68" fillId="5" borderId="0" applyNumberFormat="0" applyBorder="0" applyAlignment="0" applyProtection="0">
      <alignment vertical="center"/>
    </xf>
    <xf numFmtId="0" fontId="68" fillId="5" borderId="0" applyNumberFormat="0" applyBorder="0" applyAlignment="0" applyProtection="0">
      <alignment vertical="center"/>
    </xf>
    <xf numFmtId="0" fontId="68" fillId="5" borderId="0" applyNumberFormat="0" applyBorder="0" applyAlignment="0" applyProtection="0">
      <alignment vertical="center"/>
    </xf>
    <xf numFmtId="0" fontId="69" fillId="22" borderId="14" applyNumberFormat="0" applyAlignment="0" applyProtection="0">
      <alignment vertical="center"/>
    </xf>
    <xf numFmtId="0" fontId="69" fillId="22" borderId="14" applyNumberFormat="0" applyAlignment="0" applyProtection="0">
      <alignment vertical="center"/>
    </xf>
    <xf numFmtId="0" fontId="69" fillId="22" borderId="14" applyNumberFormat="0" applyAlignment="0" applyProtection="0">
      <alignment vertical="center"/>
    </xf>
    <xf numFmtId="0" fontId="70" fillId="23" borderId="15" applyNumberFormat="0" applyAlignment="0" applyProtection="0">
      <alignment vertical="center"/>
    </xf>
    <xf numFmtId="0" fontId="70" fillId="23" borderId="15" applyNumberFormat="0" applyAlignment="0" applyProtection="0">
      <alignment vertical="center"/>
    </xf>
    <xf numFmtId="0" fontId="70" fillId="23" borderId="15" applyNumberFormat="0" applyAlignment="0" applyProtection="0">
      <alignment vertical="center"/>
    </xf>
    <xf numFmtId="43" fontId="66" fillId="0" borderId="0" applyFont="0" applyFill="0" applyBorder="0" applyAlignment="0" applyProtection="0"/>
    <xf numFmtId="43" fontId="66" fillId="0" borderId="0" applyFont="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168" fontId="24" fillId="0" borderId="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6" borderId="0" applyNumberFormat="0" applyBorder="0" applyAlignment="0" applyProtection="0">
      <alignment vertical="center"/>
    </xf>
    <xf numFmtId="0" fontId="72" fillId="6" borderId="0" applyNumberFormat="0" applyBorder="0" applyAlignment="0" applyProtection="0">
      <alignment vertical="center"/>
    </xf>
    <xf numFmtId="0" fontId="72" fillId="6" borderId="0" applyNumberFormat="0" applyBorder="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3" fillId="0" borderId="16" applyNumberFormat="0" applyFill="0" applyAlignment="0" applyProtection="0">
      <alignment vertical="center"/>
    </xf>
    <xf numFmtId="0" fontId="74" fillId="0" borderId="17" applyNumberFormat="0" applyFill="0" applyAlignment="0" applyProtection="0">
      <alignment vertical="center"/>
    </xf>
    <xf numFmtId="0" fontId="74" fillId="0" borderId="17" applyNumberFormat="0" applyFill="0" applyAlignment="0" applyProtection="0">
      <alignment vertical="center"/>
    </xf>
    <xf numFmtId="0" fontId="74" fillId="0" borderId="17"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18" applyNumberFormat="0" applyFill="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9" borderId="14" applyNumberFormat="0" applyAlignment="0" applyProtection="0">
      <alignment vertical="center"/>
    </xf>
    <xf numFmtId="0" fontId="76" fillId="9" borderId="14" applyNumberFormat="0" applyAlignment="0" applyProtection="0">
      <alignment vertical="center"/>
    </xf>
    <xf numFmtId="0" fontId="76" fillId="9" borderId="14" applyNumberFormat="0" applyAlignment="0" applyProtection="0">
      <alignment vertical="center"/>
    </xf>
    <xf numFmtId="0" fontId="77" fillId="0" borderId="19" applyNumberFormat="0" applyFill="0" applyAlignment="0" applyProtection="0">
      <alignment vertical="center"/>
    </xf>
    <xf numFmtId="0" fontId="77" fillId="0" borderId="19" applyNumberFormat="0" applyFill="0" applyAlignment="0" applyProtection="0">
      <alignment vertical="center"/>
    </xf>
    <xf numFmtId="0" fontId="77" fillId="0" borderId="19" applyNumberFormat="0" applyFill="0" applyAlignment="0" applyProtection="0">
      <alignment vertical="center"/>
    </xf>
    <xf numFmtId="0" fontId="78" fillId="24" borderId="0" applyNumberFormat="0" applyBorder="0" applyAlignment="0" applyProtection="0">
      <alignment vertical="center"/>
    </xf>
    <xf numFmtId="0" fontId="78" fillId="24" borderId="0" applyNumberFormat="0" applyBorder="0" applyAlignment="0" applyProtection="0">
      <alignment vertical="center"/>
    </xf>
    <xf numFmtId="0" fontId="78" fillId="24" borderId="0" applyNumberFormat="0" applyBorder="0" applyAlignment="0" applyProtection="0">
      <alignment vertical="center"/>
    </xf>
    <xf numFmtId="0" fontId="26" fillId="0" borderId="0"/>
    <xf numFmtId="0" fontId="24" fillId="0" borderId="0"/>
    <xf numFmtId="0" fontId="24" fillId="0" borderId="0"/>
    <xf numFmtId="0" fontId="26" fillId="0" borderId="0"/>
    <xf numFmtId="0" fontId="26" fillId="0" borderId="0"/>
    <xf numFmtId="0" fontId="24" fillId="0" borderId="0"/>
    <xf numFmtId="0" fontId="26" fillId="0" borderId="0"/>
    <xf numFmtId="0" fontId="26" fillId="0" borderId="0"/>
    <xf numFmtId="0" fontId="24" fillId="0" borderId="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24" fillId="0" borderId="0"/>
    <xf numFmtId="0" fontId="1" fillId="0" borderId="0" applyAlignment="0"/>
    <xf numFmtId="0" fontId="47" fillId="0" borderId="0"/>
    <xf numFmtId="0" fontId="47" fillId="0" borderId="0"/>
    <xf numFmtId="0" fontId="47" fillId="0" borderId="0"/>
    <xf numFmtId="0" fontId="47" fillId="0" borderId="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37" fontId="34" fillId="0" borderId="0" applyNumberFormat="0"/>
    <xf numFmtId="37" fontId="34" fillId="0" borderId="0" applyNumberFormat="0"/>
    <xf numFmtId="37" fontId="34" fillId="0" borderId="0" applyNumberFormat="0"/>
    <xf numFmtId="37" fontId="34" fillId="0" borderId="0" applyNumberForma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26"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6"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alignment vertical="center"/>
    </xf>
    <xf numFmtId="0" fontId="21" fillId="0" borderId="0">
      <alignment vertical="center"/>
    </xf>
    <xf numFmtId="0" fontId="24" fillId="0" borderId="0"/>
    <xf numFmtId="0" fontId="21" fillId="0" borderId="0">
      <alignment vertical="center"/>
    </xf>
    <xf numFmtId="0" fontId="21"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6" fillId="0" borderId="0"/>
    <xf numFmtId="0" fontId="26" fillId="0" borderId="0"/>
    <xf numFmtId="0" fontId="24" fillId="0" borderId="0"/>
    <xf numFmtId="0" fontId="1" fillId="0" borderId="0" applyAlignment="0"/>
    <xf numFmtId="0" fontId="1" fillId="0" borderId="0" applyAlignment="0"/>
    <xf numFmtId="0" fontId="26" fillId="0" borderId="0"/>
    <xf numFmtId="0" fontId="26" fillId="0" borderId="0"/>
    <xf numFmtId="0" fontId="26" fillId="0" borderId="0"/>
    <xf numFmtId="0" fontId="26" fillId="0" borderId="0"/>
    <xf numFmtId="0" fontId="1" fillId="0" borderId="0" applyAlignment="0"/>
    <xf numFmtId="0" fontId="24" fillId="0" borderId="0"/>
    <xf numFmtId="0" fontId="24" fillId="0" borderId="0"/>
    <xf numFmtId="0" fontId="24"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0" borderId="0"/>
    <xf numFmtId="0" fontId="24" fillId="0" borderId="0"/>
    <xf numFmtId="0" fontId="21" fillId="0" borderId="0">
      <alignment vertical="center"/>
    </xf>
    <xf numFmtId="0" fontId="24" fillId="0" borderId="0"/>
    <xf numFmtId="0" fontId="21" fillId="25" borderId="20" applyNumberFormat="0" applyFont="0" applyAlignment="0" applyProtection="0">
      <alignment vertical="center"/>
    </xf>
    <xf numFmtId="0" fontId="21" fillId="25" borderId="20" applyNumberFormat="0" applyFont="0" applyAlignment="0" applyProtection="0">
      <alignment vertical="center"/>
    </xf>
    <xf numFmtId="0" fontId="21" fillId="25" borderId="20" applyNumberFormat="0" applyFont="0" applyAlignment="0" applyProtection="0">
      <alignment vertical="center"/>
    </xf>
    <xf numFmtId="0" fontId="79" fillId="22" borderId="21" applyNumberFormat="0" applyAlignment="0" applyProtection="0">
      <alignment vertical="center"/>
    </xf>
    <xf numFmtId="0" fontId="79" fillId="22" borderId="21" applyNumberFormat="0" applyAlignment="0" applyProtection="0">
      <alignment vertical="center"/>
    </xf>
    <xf numFmtId="0" fontId="79" fillId="22" borderId="21" applyNumberFormat="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47" fillId="0" borderId="0"/>
    <xf numFmtId="0" fontId="47" fillId="0" borderId="0"/>
    <xf numFmtId="0" fontId="47" fillId="0" borderId="0"/>
    <xf numFmtId="0" fontId="24" fillId="0" borderId="0"/>
    <xf numFmtId="0" fontId="1" fillId="0" borderId="0" applyAlignment="0"/>
    <xf numFmtId="0" fontId="26" fillId="0" borderId="0"/>
    <xf numFmtId="168" fontId="24" fillId="0" borderId="0" applyFill="0" applyBorder="0" applyAlignment="0" applyProtection="0"/>
    <xf numFmtId="168" fontId="24" fillId="0" borderId="0" applyFill="0" applyBorder="0" applyAlignment="0" applyProtection="0"/>
    <xf numFmtId="0" fontId="24" fillId="0" borderId="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24" fillId="0" borderId="0"/>
    <xf numFmtId="0" fontId="1" fillId="0" borderId="0" applyAlignment="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applyAlignment="0"/>
    <xf numFmtId="0" fontId="24" fillId="0" borderId="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24"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applyAlignment="0"/>
    <xf numFmtId="0" fontId="24" fillId="0" borderId="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applyAlignment="0"/>
    <xf numFmtId="0" fontId="24" fillId="0" borderId="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4" fillId="0" borderId="0"/>
    <xf numFmtId="0" fontId="24" fillId="0" borderId="0"/>
    <xf numFmtId="0" fontId="24" fillId="0" borderId="0"/>
    <xf numFmtId="0" fontId="1" fillId="0" borderId="0" applyAlignment="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applyAlignment="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1" fillId="0" borderId="0" applyAlignment="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applyAlignment="0"/>
    <xf numFmtId="0" fontId="24" fillId="0" borderId="0"/>
    <xf numFmtId="0" fontId="1" fillId="0" borderId="0" applyAlignment="0"/>
    <xf numFmtId="0" fontId="24" fillId="0" borderId="0"/>
    <xf numFmtId="0" fontId="26" fillId="0" borderId="0"/>
    <xf numFmtId="0" fontId="24" fillId="0" borderId="0"/>
    <xf numFmtId="0" fontId="24" fillId="0" borderId="0"/>
    <xf numFmtId="0" fontId="1" fillId="0" borderId="0" applyAlignment="0"/>
    <xf numFmtId="0" fontId="2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applyAlignment="0"/>
    <xf numFmtId="0" fontId="30" fillId="0" borderId="0"/>
  </cellStyleXfs>
  <cellXfs count="490">
    <xf numFmtId="0" fontId="0" fillId="0" borderId="0" xfId="0"/>
    <xf numFmtId="0" fontId="2" fillId="0" borderId="0" xfId="1" applyFont="1" applyAlignment="1">
      <alignment horizontal="center" vertical="center"/>
    </xf>
    <xf numFmtId="2" fontId="4" fillId="0" borderId="1" xfId="1" applyNumberFormat="1" applyFont="1" applyBorder="1" applyAlignment="1">
      <alignment horizontal="right" vertical="top"/>
    </xf>
    <xf numFmtId="0" fontId="4" fillId="0" borderId="2" xfId="1" applyFont="1" applyBorder="1" applyAlignment="1">
      <alignment horizontal="left" vertical="top"/>
    </xf>
    <xf numFmtId="0" fontId="5" fillId="0" borderId="2" xfId="1" applyFont="1" applyBorder="1" applyAlignment="1">
      <alignment horizontal="left" vertical="top"/>
    </xf>
    <xf numFmtId="0" fontId="7" fillId="0" borderId="3" xfId="1" applyFont="1" applyBorder="1" applyAlignment="1">
      <alignment horizontal="justify" vertical="top"/>
    </xf>
    <xf numFmtId="0" fontId="1" fillId="0" borderId="0" xfId="1"/>
    <xf numFmtId="165" fontId="3" fillId="0" borderId="0" xfId="1" applyNumberFormat="1" applyFont="1" applyAlignment="1">
      <alignment wrapText="1"/>
    </xf>
    <xf numFmtId="0" fontId="3" fillId="0" borderId="0" xfId="1" applyFont="1" applyAlignment="1">
      <alignment horizontal="center" vertical="center"/>
    </xf>
    <xf numFmtId="2" fontId="2" fillId="0" borderId="0" xfId="1" applyNumberFormat="1" applyFont="1" applyAlignment="1">
      <alignment horizontal="right" vertical="top"/>
    </xf>
    <xf numFmtId="0" fontId="2" fillId="0" borderId="0" xfId="1" applyFont="1" applyAlignment="1">
      <alignment horizontal="left" vertical="top"/>
    </xf>
    <xf numFmtId="0" fontId="9" fillId="0" borderId="0" xfId="1" applyFont="1" applyAlignment="1">
      <alignment horizontal="justify" vertical="top" wrapText="1"/>
    </xf>
    <xf numFmtId="0" fontId="0" fillId="0" borderId="0" xfId="0" applyAlignment="1">
      <alignment horizontal="center" vertical="center"/>
    </xf>
    <xf numFmtId="0" fontId="3" fillId="0" borderId="0" xfId="1" applyFont="1"/>
    <xf numFmtId="0" fontId="3" fillId="0" borderId="0" xfId="1" applyFont="1" applyAlignment="1">
      <alignment horizontal="justify" vertical="top"/>
    </xf>
    <xf numFmtId="0" fontId="2" fillId="0" borderId="0" xfId="1" applyFont="1" applyAlignment="1">
      <alignment horizontal="right" vertical="top"/>
    </xf>
    <xf numFmtId="4" fontId="9" fillId="0" borderId="0" xfId="1" applyNumberFormat="1" applyFont="1" applyAlignment="1">
      <alignment vertical="center"/>
    </xf>
    <xf numFmtId="0" fontId="2" fillId="0" borderId="0" xfId="1" applyFont="1" applyAlignment="1">
      <alignment vertical="top"/>
    </xf>
    <xf numFmtId="0" fontId="7" fillId="0" borderId="3" xfId="1" applyFont="1" applyBorder="1" applyAlignment="1">
      <alignment horizontal="justify" vertical="top" wrapText="1"/>
    </xf>
    <xf numFmtId="4" fontId="3" fillId="0" borderId="0" xfId="1" applyNumberFormat="1" applyFont="1" applyAlignment="1">
      <alignment horizontal="center" vertical="center"/>
    </xf>
    <xf numFmtId="0" fontId="3" fillId="0" borderId="0" xfId="1" applyFont="1" applyAlignment="1">
      <alignment horizontal="justify" vertical="top" wrapText="1"/>
    </xf>
    <xf numFmtId="4" fontId="9" fillId="0" borderId="0" xfId="1" applyNumberFormat="1" applyFont="1" applyAlignment="1">
      <alignment horizontal="center" vertical="center"/>
    </xf>
    <xf numFmtId="4" fontId="9" fillId="0" borderId="0" xfId="1" applyNumberFormat="1" applyFont="1" applyAlignment="1">
      <alignment vertical="top"/>
    </xf>
    <xf numFmtId="0" fontId="11" fillId="0" borderId="4" xfId="0" applyFont="1" applyBorder="1"/>
    <xf numFmtId="0" fontId="0" fillId="0" borderId="5" xfId="0" applyBorder="1"/>
    <xf numFmtId="0" fontId="3" fillId="0" borderId="6" xfId="1" applyFont="1" applyBorder="1" applyAlignment="1">
      <alignment horizontal="center" vertical="center"/>
    </xf>
    <xf numFmtId="0" fontId="9" fillId="0" borderId="0" xfId="1" applyFont="1" applyAlignment="1">
      <alignment horizontal="justify" vertical="top"/>
    </xf>
    <xf numFmtId="0" fontId="9" fillId="0" borderId="0" xfId="1" applyFont="1" applyAlignment="1">
      <alignment horizontal="left" vertical="top" wrapText="1"/>
    </xf>
    <xf numFmtId="0" fontId="0" fillId="0" borderId="0" xfId="0" applyAlignment="1">
      <alignment horizontal="center" vertical="center" wrapText="1"/>
    </xf>
    <xf numFmtId="0" fontId="9" fillId="0" borderId="0" xfId="0" applyFont="1"/>
    <xf numFmtId="0" fontId="9" fillId="0" borderId="0" xfId="0" applyFont="1" applyAlignment="1">
      <alignment horizontal="justify" vertical="top"/>
    </xf>
    <xf numFmtId="0" fontId="9" fillId="0" borderId="0" xfId="0" applyFont="1" applyAlignment="1">
      <alignment horizontal="justify" vertical="top" wrapText="1"/>
    </xf>
    <xf numFmtId="0" fontId="9" fillId="0" borderId="0" xfId="0" applyFont="1" applyAlignment="1">
      <alignment horizontal="justify"/>
    </xf>
    <xf numFmtId="4" fontId="9" fillId="0" borderId="0" xfId="2" applyNumberFormat="1" applyFont="1" applyAlignment="1">
      <alignment horizontal="justify"/>
    </xf>
    <xf numFmtId="4" fontId="6" fillId="0" borderId="0" xfId="2" applyNumberFormat="1" applyFont="1" applyAlignment="1">
      <alignment horizontal="justify"/>
    </xf>
    <xf numFmtId="0" fontId="9" fillId="0" borderId="0" xfId="0" applyFont="1" applyAlignment="1">
      <alignment wrapText="1"/>
    </xf>
    <xf numFmtId="0" fontId="6" fillId="0" borderId="0" xfId="0" applyFont="1" applyAlignment="1">
      <alignment horizontal="justify" vertical="top" wrapText="1"/>
    </xf>
    <xf numFmtId="0" fontId="14" fillId="0" borderId="0" xfId="0" applyFont="1" applyAlignment="1">
      <alignment horizontal="justify" vertical="top" wrapText="1"/>
    </xf>
    <xf numFmtId="0" fontId="9" fillId="0" borderId="6" xfId="0" applyFont="1" applyBorder="1" applyAlignment="1">
      <alignment wrapText="1"/>
    </xf>
    <xf numFmtId="0" fontId="9" fillId="0" borderId="6" xfId="0" applyFont="1" applyBorder="1" applyAlignment="1">
      <alignment horizontal="justify" vertical="top" wrapText="1"/>
    </xf>
    <xf numFmtId="0" fontId="9" fillId="0" borderId="6" xfId="0" applyFont="1" applyBorder="1"/>
    <xf numFmtId="0" fontId="6" fillId="0" borderId="6" xfId="0" applyFont="1" applyBorder="1" applyAlignment="1">
      <alignment horizontal="justify" vertical="top" wrapText="1"/>
    </xf>
    <xf numFmtId="0" fontId="0" fillId="3" borderId="0" xfId="0" applyFill="1"/>
    <xf numFmtId="0" fontId="3" fillId="3" borderId="0" xfId="1" applyFont="1" applyFill="1"/>
    <xf numFmtId="0" fontId="0" fillId="3" borderId="0" xfId="0" applyFill="1" applyAlignment="1">
      <alignment horizontal="center"/>
    </xf>
    <xf numFmtId="0" fontId="0" fillId="3" borderId="5" xfId="0" applyFill="1" applyBorder="1"/>
    <xf numFmtId="2" fontId="0" fillId="3" borderId="0" xfId="0" applyNumberFormat="1" applyFill="1"/>
    <xf numFmtId="2" fontId="3" fillId="3" borderId="0" xfId="1" applyNumberFormat="1" applyFont="1" applyFill="1"/>
    <xf numFmtId="2" fontId="0" fillId="3" borderId="5" xfId="0" applyNumberFormat="1" applyFill="1" applyBorder="1"/>
    <xf numFmtId="0" fontId="0" fillId="3" borderId="0" xfId="0" applyFill="1" applyAlignment="1">
      <alignment wrapText="1"/>
    </xf>
    <xf numFmtId="2" fontId="13" fillId="0" borderId="1" xfId="1" applyNumberFormat="1" applyFont="1" applyBorder="1" applyAlignment="1">
      <alignment horizontal="right" vertical="top"/>
    </xf>
    <xf numFmtId="0" fontId="13" fillId="0" borderId="2" xfId="1" applyFont="1" applyBorder="1" applyAlignment="1">
      <alignment horizontal="left" vertical="top"/>
    </xf>
    <xf numFmtId="0" fontId="16" fillId="0" borderId="2" xfId="1" applyFont="1" applyBorder="1" applyAlignment="1">
      <alignment horizontal="left" vertical="top"/>
    </xf>
    <xf numFmtId="0" fontId="17" fillId="0" borderId="3" xfId="1" applyFont="1" applyBorder="1" applyAlignment="1">
      <alignment horizontal="justify" vertical="top" wrapText="1"/>
    </xf>
    <xf numFmtId="0" fontId="18" fillId="0" borderId="0" xfId="0" applyFont="1"/>
    <xf numFmtId="0" fontId="9" fillId="0" borderId="0" xfId="1" applyFont="1"/>
    <xf numFmtId="165" fontId="9" fillId="0" borderId="0" xfId="1" applyNumberFormat="1" applyFont="1" applyAlignment="1">
      <alignment vertical="top" wrapText="1"/>
    </xf>
    <xf numFmtId="4" fontId="9" fillId="0" borderId="0" xfId="1" applyNumberFormat="1" applyFont="1" applyAlignment="1">
      <alignment vertical="top" wrapText="1"/>
    </xf>
    <xf numFmtId="0" fontId="6" fillId="0" borderId="0" xfId="1" applyFont="1" applyAlignment="1">
      <alignment horizontal="right" vertical="top"/>
    </xf>
    <xf numFmtId="0" fontId="6" fillId="0" borderId="0" xfId="1" applyFont="1" applyAlignment="1">
      <alignment vertical="top"/>
    </xf>
    <xf numFmtId="0" fontId="18" fillId="0" borderId="0" xfId="0" applyFont="1" applyAlignment="1">
      <alignment horizontal="center" vertical="center"/>
    </xf>
    <xf numFmtId="0" fontId="19" fillId="0" borderId="0" xfId="1" applyFont="1"/>
    <xf numFmtId="0" fontId="20" fillId="0" borderId="4" xfId="0" applyFont="1" applyBorder="1"/>
    <xf numFmtId="0" fontId="18" fillId="0" borderId="5" xfId="0" applyFont="1" applyBorder="1"/>
    <xf numFmtId="4" fontId="6" fillId="0" borderId="5" xfId="1" applyNumberFormat="1" applyFont="1" applyBorder="1" applyAlignment="1">
      <alignment horizontal="center" vertical="center"/>
    </xf>
    <xf numFmtId="0" fontId="9" fillId="0" borderId="6" xfId="1" applyFont="1" applyBorder="1" applyAlignment="1">
      <alignment horizontal="center" vertical="center"/>
    </xf>
    <xf numFmtId="0" fontId="22" fillId="0" borderId="0" xfId="0" applyFont="1"/>
    <xf numFmtId="0" fontId="21" fillId="0" borderId="0" xfId="1" applyFont="1"/>
    <xf numFmtId="0" fontId="13" fillId="0" borderId="0" xfId="1" applyFont="1"/>
    <xf numFmtId="0" fontId="17" fillId="0" borderId="0" xfId="1" applyFont="1"/>
    <xf numFmtId="0" fontId="12" fillId="0" borderId="0" xfId="1" applyFont="1"/>
    <xf numFmtId="2" fontId="4" fillId="0" borderId="0" xfId="1" applyNumberFormat="1" applyFont="1" applyAlignment="1">
      <alignment horizontal="right" vertical="top"/>
    </xf>
    <xf numFmtId="0" fontId="4" fillId="0" borderId="0" xfId="1" applyFont="1" applyAlignment="1">
      <alignment horizontal="left" vertical="top"/>
    </xf>
    <xf numFmtId="0" fontId="5" fillId="0" borderId="0" xfId="1" applyFont="1" applyAlignment="1">
      <alignment horizontal="left" vertical="top"/>
    </xf>
    <xf numFmtId="0" fontId="7" fillId="0" borderId="0" xfId="1" applyFont="1" applyAlignment="1">
      <alignment horizontal="justify" vertical="top" wrapText="1"/>
    </xf>
    <xf numFmtId="0" fontId="23" fillId="0" borderId="0" xfId="1" applyFont="1" applyAlignment="1">
      <alignment horizontal="justify" vertical="top" wrapText="1"/>
    </xf>
    <xf numFmtId="2" fontId="0" fillId="0" borderId="0" xfId="0" applyNumberFormat="1"/>
    <xf numFmtId="2" fontId="2" fillId="0" borderId="0" xfId="14" applyNumberFormat="1" applyFont="1" applyAlignment="1">
      <alignment horizontal="right" vertical="top"/>
    </xf>
    <xf numFmtId="0" fontId="2" fillId="0" borderId="0" xfId="14" applyFont="1" applyAlignment="1">
      <alignment horizontal="left" vertical="top"/>
    </xf>
    <xf numFmtId="0" fontId="3" fillId="0" borderId="0" xfId="14" applyFont="1"/>
    <xf numFmtId="0" fontId="3" fillId="0" borderId="0" xfId="15" applyFont="1" applyAlignment="1">
      <alignment horizontal="justify" vertical="top"/>
    </xf>
    <xf numFmtId="0" fontId="3" fillId="0" borderId="0" xfId="18" applyFont="1" applyAlignment="1">
      <alignment horizontal="justify" vertical="top"/>
    </xf>
    <xf numFmtId="0" fontId="27" fillId="0" borderId="0" xfId="0" applyFont="1"/>
    <xf numFmtId="0" fontId="1" fillId="0" borderId="0" xfId="14"/>
    <xf numFmtId="0" fontId="9" fillId="0" borderId="0" xfId="1" applyFont="1" applyAlignment="1">
      <alignment horizontal="center" vertical="center"/>
    </xf>
    <xf numFmtId="4" fontId="9" fillId="0" borderId="0" xfId="1" applyNumberFormat="1" applyFont="1" applyAlignment="1">
      <alignment horizontal="right"/>
    </xf>
    <xf numFmtId="0" fontId="28" fillId="0" borderId="0" xfId="1" applyFont="1" applyAlignment="1">
      <alignment horizontal="center" vertical="center"/>
    </xf>
    <xf numFmtId="0" fontId="3" fillId="0" borderId="0" xfId="20" applyFont="1" applyAlignment="1">
      <alignment horizontal="justify" vertical="top"/>
    </xf>
    <xf numFmtId="0" fontId="6" fillId="0" borderId="0" xfId="1" applyFont="1" applyAlignment="1">
      <alignment horizontal="justify" vertical="top"/>
    </xf>
    <xf numFmtId="0" fontId="3" fillId="0" borderId="0" xfId="0" applyFont="1" applyAlignment="1">
      <alignment horizontal="justify" vertical="top"/>
    </xf>
    <xf numFmtId="0" fontId="31" fillId="0" borderId="0" xfId="21" applyFont="1"/>
    <xf numFmtId="0" fontId="32" fillId="0" borderId="0" xfId="21" applyFont="1"/>
    <xf numFmtId="0" fontId="33" fillId="0" borderId="0" xfId="21" applyFont="1" applyAlignment="1">
      <alignment horizontal="center"/>
    </xf>
    <xf numFmtId="0" fontId="31" fillId="0" borderId="0" xfId="21" applyFont="1" applyAlignment="1">
      <alignment horizontal="left"/>
    </xf>
    <xf numFmtId="0" fontId="31" fillId="0" borderId="0" xfId="21" applyFont="1" applyAlignment="1">
      <alignment horizontal="center" vertical="center"/>
    </xf>
    <xf numFmtId="1" fontId="31" fillId="0" borderId="0" xfId="21" applyNumberFormat="1" applyFont="1" applyAlignment="1">
      <alignment horizontal="center" vertical="center"/>
    </xf>
    <xf numFmtId="1" fontId="31" fillId="0" borderId="0" xfId="21" applyNumberFormat="1" applyFont="1" applyAlignment="1">
      <alignment horizontal="right" vertical="top"/>
    </xf>
    <xf numFmtId="0" fontId="31" fillId="0" borderId="0" xfId="21" applyFont="1" applyAlignment="1">
      <alignment horizontal="right" vertical="top"/>
    </xf>
    <xf numFmtId="0" fontId="33" fillId="0" borderId="0" xfId="21" applyFont="1" applyAlignment="1">
      <alignment horizontal="left" vertical="center" wrapText="1"/>
    </xf>
    <xf numFmtId="0" fontId="33" fillId="0" borderId="0" xfId="21" applyFont="1" applyAlignment="1">
      <alignment horizontal="center" vertical="center"/>
    </xf>
    <xf numFmtId="0" fontId="31" fillId="0" borderId="0" xfId="21" applyFont="1" applyAlignment="1">
      <alignment horizontal="center" vertical="center" wrapText="1"/>
    </xf>
    <xf numFmtId="1" fontId="31" fillId="0" borderId="0" xfId="21" applyNumberFormat="1" applyFont="1" applyAlignment="1">
      <alignment horizontal="right" vertical="top" wrapText="1"/>
    </xf>
    <xf numFmtId="1" fontId="31" fillId="0" borderId="0" xfId="21" applyNumberFormat="1" applyFont="1" applyAlignment="1">
      <alignment horizontal="center" vertical="center" wrapText="1"/>
    </xf>
    <xf numFmtId="0" fontId="33" fillId="0" borderId="0" xfId="21" applyFont="1" applyAlignment="1">
      <alignment horizontal="center" vertical="center" wrapText="1"/>
    </xf>
    <xf numFmtId="0" fontId="31" fillId="0" borderId="0" xfId="21" applyFont="1" applyAlignment="1">
      <alignment horizontal="center"/>
    </xf>
    <xf numFmtId="49" fontId="31" fillId="0" borderId="0" xfId="21" applyNumberFormat="1" applyFont="1" applyAlignment="1">
      <alignment horizontal="center" vertical="center" wrapText="1"/>
    </xf>
    <xf numFmtId="0" fontId="34" fillId="0" borderId="0" xfId="21" applyFont="1"/>
    <xf numFmtId="166" fontId="36" fillId="0" borderId="0" xfId="21" applyNumberFormat="1" applyFont="1" applyAlignment="1">
      <alignment horizontal="left"/>
    </xf>
    <xf numFmtId="0" fontId="31" fillId="0" borderId="8" xfId="21" applyFont="1" applyBorder="1" applyAlignment="1">
      <alignment horizontal="center" vertical="center"/>
    </xf>
    <xf numFmtId="1" fontId="31" fillId="0" borderId="8" xfId="21" applyNumberFormat="1" applyFont="1" applyBorder="1" applyAlignment="1">
      <alignment horizontal="right" vertical="top"/>
    </xf>
    <xf numFmtId="0" fontId="31" fillId="0" borderId="9" xfId="21" applyFont="1" applyBorder="1" applyAlignment="1">
      <alignment horizontal="center" vertical="center" wrapText="1"/>
    </xf>
    <xf numFmtId="1" fontId="33" fillId="0" borderId="9" xfId="21" applyNumberFormat="1" applyFont="1" applyBorder="1" applyAlignment="1">
      <alignment horizontal="right" vertical="center" wrapText="1"/>
    </xf>
    <xf numFmtId="0" fontId="31" fillId="0" borderId="9" xfId="21" applyFont="1" applyBorder="1" applyAlignment="1">
      <alignment horizontal="center" vertical="center"/>
    </xf>
    <xf numFmtId="0" fontId="31" fillId="0" borderId="10" xfId="21" applyFont="1" applyBorder="1" applyAlignment="1">
      <alignment horizontal="left"/>
    </xf>
    <xf numFmtId="49" fontId="31" fillId="0" borderId="9" xfId="21" applyNumberFormat="1" applyFont="1" applyBorder="1" applyAlignment="1">
      <alignment horizontal="center" vertical="center" wrapText="1"/>
    </xf>
    <xf numFmtId="1" fontId="31" fillId="0" borderId="9" xfId="21" applyNumberFormat="1" applyFont="1" applyBorder="1" applyAlignment="1">
      <alignment horizontal="right" vertical="top" wrapText="1"/>
    </xf>
    <xf numFmtId="0" fontId="31" fillId="0" borderId="0" xfId="21" applyFont="1" applyAlignment="1">
      <alignment horizontal="left" vertical="center"/>
    </xf>
    <xf numFmtId="14" fontId="32" fillId="0" borderId="0" xfId="21" applyNumberFormat="1" applyFont="1" applyAlignment="1">
      <alignment horizontal="left" vertical="center"/>
    </xf>
    <xf numFmtId="1" fontId="31" fillId="0" borderId="9" xfId="21" applyNumberFormat="1" applyFont="1" applyBorder="1" applyAlignment="1">
      <alignment horizontal="center" vertical="center" wrapText="1"/>
    </xf>
    <xf numFmtId="1" fontId="35" fillId="0" borderId="9" xfId="21" applyNumberFormat="1" applyFont="1" applyBorder="1" applyAlignment="1">
      <alignment horizontal="right" vertical="top" wrapText="1"/>
    </xf>
    <xf numFmtId="0" fontId="31" fillId="0" borderId="9" xfId="21" applyFont="1" applyBorder="1" applyAlignment="1">
      <alignment horizontal="right" vertical="top" wrapText="1"/>
    </xf>
    <xf numFmtId="0" fontId="38" fillId="0" borderId="0" xfId="21" applyFont="1" applyAlignment="1">
      <alignment horizontal="left"/>
    </xf>
    <xf numFmtId="0" fontId="40" fillId="0" borderId="9" xfId="21" applyFont="1" applyBorder="1" applyAlignment="1">
      <alignment horizontal="center" vertical="top"/>
    </xf>
    <xf numFmtId="0" fontId="33" fillId="0" borderId="0" xfId="21" applyFont="1"/>
    <xf numFmtId="0" fontId="41" fillId="0" borderId="0" xfId="21" applyFont="1"/>
    <xf numFmtId="0" fontId="33" fillId="0" borderId="0" xfId="21" applyFont="1" applyAlignment="1">
      <alignment horizontal="left"/>
    </xf>
    <xf numFmtId="1" fontId="38" fillId="0" borderId="9" xfId="21" applyNumberFormat="1" applyFont="1" applyBorder="1" applyAlignment="1">
      <alignment horizontal="center" vertical="center" wrapText="1"/>
    </xf>
    <xf numFmtId="0" fontId="43" fillId="0" borderId="0" xfId="21" applyFont="1"/>
    <xf numFmtId="14" fontId="44" fillId="0" borderId="0" xfId="21" applyNumberFormat="1" applyFont="1" applyAlignment="1">
      <alignment horizontal="left" vertical="center"/>
    </xf>
    <xf numFmtId="1" fontId="31" fillId="0" borderId="9" xfId="21" applyNumberFormat="1" applyFont="1" applyBorder="1" applyAlignment="1">
      <alignment horizontal="center" vertical="center"/>
    </xf>
    <xf numFmtId="14" fontId="45" fillId="0" borderId="0" xfId="21" applyNumberFormat="1" applyFont="1" applyAlignment="1">
      <alignment horizontal="left" vertical="center"/>
    </xf>
    <xf numFmtId="0" fontId="46" fillId="0" borderId="0" xfId="21" applyFont="1"/>
    <xf numFmtId="0" fontId="48" fillId="0" borderId="0" xfId="21" applyFont="1" applyAlignment="1">
      <alignment horizontal="left"/>
    </xf>
    <xf numFmtId="0" fontId="48" fillId="0" borderId="0" xfId="21" applyFont="1"/>
    <xf numFmtId="0" fontId="42" fillId="0" borderId="0" xfId="21" applyFont="1" applyAlignment="1">
      <alignment horizontal="left"/>
    </xf>
    <xf numFmtId="0" fontId="48" fillId="0" borderId="0" xfId="21" applyFont="1" applyAlignment="1">
      <alignment horizontal="center"/>
    </xf>
    <xf numFmtId="0" fontId="38" fillId="0" borderId="0" xfId="21" applyFont="1"/>
    <xf numFmtId="0" fontId="31" fillId="0" borderId="0" xfId="21" applyFont="1" applyAlignment="1">
      <alignment vertical="center" wrapText="1"/>
    </xf>
    <xf numFmtId="0" fontId="31" fillId="0" borderId="0" xfId="21" applyFont="1" applyAlignment="1">
      <alignment vertical="top" wrapText="1"/>
    </xf>
    <xf numFmtId="14" fontId="51" fillId="0" borderId="0" xfId="21" applyNumberFormat="1" applyFont="1" applyAlignment="1">
      <alignment horizontal="left" vertical="center"/>
    </xf>
    <xf numFmtId="0" fontId="31" fillId="0" borderId="0" xfId="21" applyFont="1" applyAlignment="1">
      <alignment vertical="center"/>
    </xf>
    <xf numFmtId="1" fontId="31" fillId="0" borderId="0" xfId="21" applyNumberFormat="1" applyFont="1" applyAlignment="1">
      <alignment horizontal="left" vertical="center"/>
    </xf>
    <xf numFmtId="14" fontId="51" fillId="0" borderId="0" xfId="21" applyNumberFormat="1" applyFont="1" applyAlignment="1">
      <alignment horizontal="center" vertical="center"/>
    </xf>
    <xf numFmtId="0" fontId="38" fillId="0" borderId="0" xfId="21" applyFont="1" applyAlignment="1">
      <alignment vertical="center" wrapText="1"/>
    </xf>
    <xf numFmtId="0" fontId="52" fillId="0" borderId="0" xfId="21" applyFont="1" applyAlignment="1">
      <alignment horizontal="center" vertical="center"/>
    </xf>
    <xf numFmtId="0" fontId="53" fillId="0" borderId="0" xfId="21" applyFont="1"/>
    <xf numFmtId="0" fontId="54" fillId="0" borderId="0" xfId="21" applyFont="1"/>
    <xf numFmtId="0" fontId="46" fillId="0" borderId="0" xfId="21" applyFont="1" applyAlignment="1">
      <alignment horizontal="left"/>
    </xf>
    <xf numFmtId="14" fontId="46" fillId="0" borderId="0" xfId="21" applyNumberFormat="1" applyFont="1" applyAlignment="1">
      <alignment horizontal="left" vertical="center"/>
    </xf>
    <xf numFmtId="0" fontId="46" fillId="0" borderId="0" xfId="21" applyFont="1" applyAlignment="1">
      <alignment vertical="center"/>
    </xf>
    <xf numFmtId="0" fontId="55" fillId="0" borderId="0" xfId="21" applyFont="1" applyAlignment="1">
      <alignment horizontal="center" vertical="center"/>
    </xf>
    <xf numFmtId="0" fontId="46" fillId="0" borderId="0" xfId="21" applyFont="1" applyAlignment="1">
      <alignment horizontal="left" vertical="center"/>
    </xf>
    <xf numFmtId="1" fontId="31" fillId="0" borderId="0" xfId="21" applyNumberFormat="1" applyFont="1"/>
    <xf numFmtId="0" fontId="56" fillId="0" borderId="0" xfId="21" applyFont="1"/>
    <xf numFmtId="0" fontId="57" fillId="0" borderId="0" xfId="21" applyFont="1"/>
    <xf numFmtId="0" fontId="58" fillId="0" borderId="0" xfId="21" applyFont="1" applyAlignment="1">
      <alignment horizontal="center"/>
    </xf>
    <xf numFmtId="0" fontId="56" fillId="0" borderId="0" xfId="21" applyFont="1" applyAlignment="1">
      <alignment horizontal="left"/>
    </xf>
    <xf numFmtId="0" fontId="38" fillId="0" borderId="0" xfId="21" applyFont="1" applyAlignment="1">
      <alignment horizontal="left" vertical="center"/>
    </xf>
    <xf numFmtId="1" fontId="31" fillId="0" borderId="12" xfId="21" applyNumberFormat="1" applyFont="1" applyBorder="1" applyAlignment="1">
      <alignment horizontal="center" vertical="center" wrapText="1"/>
    </xf>
    <xf numFmtId="49" fontId="31" fillId="0" borderId="8" xfId="21" applyNumberFormat="1" applyFont="1" applyBorder="1" applyAlignment="1">
      <alignment horizontal="center" vertical="center" wrapText="1"/>
    </xf>
    <xf numFmtId="49" fontId="52" fillId="0" borderId="0" xfId="21" applyNumberFormat="1" applyFont="1" applyAlignment="1">
      <alignment horizontal="left" vertical="center" wrapText="1"/>
    </xf>
    <xf numFmtId="1" fontId="31" fillId="0" borderId="8" xfId="21" applyNumberFormat="1" applyFont="1" applyBorder="1" applyAlignment="1">
      <alignment horizontal="right" vertical="top" wrapText="1"/>
    </xf>
    <xf numFmtId="49" fontId="31" fillId="0" borderId="12" xfId="21" applyNumberFormat="1" applyFont="1" applyBorder="1" applyAlignment="1">
      <alignment horizontal="center" vertical="center" wrapText="1"/>
    </xf>
    <xf numFmtId="1" fontId="31" fillId="0" borderId="12" xfId="21" applyNumberFormat="1" applyFont="1" applyBorder="1" applyAlignment="1">
      <alignment horizontal="right" vertical="top" wrapText="1"/>
    </xf>
    <xf numFmtId="0" fontId="31" fillId="0" borderId="12" xfId="21" applyFont="1" applyBorder="1" applyAlignment="1">
      <alignment horizontal="center" vertical="center"/>
    </xf>
    <xf numFmtId="0" fontId="31" fillId="0" borderId="12" xfId="21" applyFont="1" applyBorder="1" applyAlignment="1">
      <alignment horizontal="center" vertical="center" wrapText="1"/>
    </xf>
    <xf numFmtId="0" fontId="31" fillId="0" borderId="12" xfId="21" applyFont="1" applyBorder="1" applyAlignment="1">
      <alignment horizontal="center"/>
    </xf>
    <xf numFmtId="0" fontId="41" fillId="0" borderId="0" xfId="21" applyFont="1" applyAlignment="1">
      <alignment wrapText="1"/>
    </xf>
    <xf numFmtId="0" fontId="33" fillId="0" borderId="0" xfId="21" applyFont="1" applyAlignment="1">
      <alignment wrapText="1"/>
    </xf>
    <xf numFmtId="49" fontId="31" fillId="0" borderId="0" xfId="21" applyNumberFormat="1" applyFont="1" applyAlignment="1">
      <alignment horizontal="right" vertical="top"/>
    </xf>
    <xf numFmtId="0" fontId="47" fillId="0" borderId="0" xfId="109" applyFont="1"/>
    <xf numFmtId="0" fontId="83" fillId="0" borderId="0" xfId="109" applyFont="1"/>
    <xf numFmtId="0" fontId="84" fillId="0" borderId="0" xfId="109" applyFont="1"/>
    <xf numFmtId="0" fontId="85" fillId="0" borderId="0" xfId="109" applyFont="1"/>
    <xf numFmtId="0" fontId="87" fillId="0" borderId="0" xfId="109" applyFont="1" applyAlignment="1">
      <alignment horizontal="left" indent="2"/>
    </xf>
    <xf numFmtId="0" fontId="88" fillId="0" borderId="0" xfId="109" applyFont="1"/>
    <xf numFmtId="0" fontId="47" fillId="0" borderId="23" xfId="109" applyFont="1" applyBorder="1" applyAlignment="1">
      <alignment horizontal="right"/>
    </xf>
    <xf numFmtId="0" fontId="47" fillId="0" borderId="23" xfId="109" applyFont="1" applyBorder="1"/>
    <xf numFmtId="0" fontId="83" fillId="0" borderId="24" xfId="109" applyFont="1" applyBorder="1"/>
    <xf numFmtId="0" fontId="83" fillId="0" borderId="25" xfId="109" applyFont="1" applyBorder="1"/>
    <xf numFmtId="0" fontId="89" fillId="0" borderId="25" xfId="109" applyFont="1" applyBorder="1"/>
    <xf numFmtId="0" fontId="47" fillId="0" borderId="30" xfId="109" applyFont="1" applyBorder="1"/>
    <xf numFmtId="0" fontId="90" fillId="0" borderId="0" xfId="109" applyFont="1"/>
    <xf numFmtId="0" fontId="91" fillId="0" borderId="0" xfId="109" applyFont="1"/>
    <xf numFmtId="0" fontId="3" fillId="0" borderId="0" xfId="0" applyFont="1" applyAlignment="1">
      <alignment horizontal="left"/>
    </xf>
    <xf numFmtId="2" fontId="94" fillId="13" borderId="0" xfId="0" applyNumberFormat="1" applyFont="1" applyFill="1" applyAlignment="1">
      <alignment horizontal="center"/>
    </xf>
    <xf numFmtId="2" fontId="94" fillId="13" borderId="0" xfId="0" applyNumberFormat="1" applyFont="1" applyFill="1" applyAlignment="1">
      <alignment horizontal="left"/>
    </xf>
    <xf numFmtId="0" fontId="94" fillId="13" borderId="0" xfId="0" applyFont="1" applyFill="1" applyAlignment="1">
      <alignment horizontal="justify" vertical="top"/>
    </xf>
    <xf numFmtId="2" fontId="94" fillId="13" borderId="0" xfId="0" applyNumberFormat="1" applyFont="1" applyFill="1" applyAlignment="1">
      <alignment horizontal="justify" vertical="top"/>
    </xf>
    <xf numFmtId="0" fontId="94" fillId="0" borderId="0" xfId="0" applyFont="1" applyAlignment="1">
      <alignment horizontal="justify" vertical="top"/>
    </xf>
    <xf numFmtId="0" fontId="94" fillId="0" borderId="0" xfId="0" applyFont="1"/>
    <xf numFmtId="0" fontId="93" fillId="0" borderId="0" xfId="0" applyFont="1" applyAlignment="1">
      <alignment vertical="top"/>
    </xf>
    <xf numFmtId="0" fontId="93" fillId="0" borderId="0" xfId="0" applyFont="1" applyAlignment="1">
      <alignment horizontal="right" vertical="top"/>
    </xf>
    <xf numFmtId="0" fontId="3" fillId="0" borderId="0" xfId="0" applyFont="1"/>
    <xf numFmtId="0" fontId="2" fillId="0" borderId="0" xfId="0" applyFont="1" applyAlignment="1">
      <alignment horizontal="left"/>
    </xf>
    <xf numFmtId="2" fontId="3" fillId="13" borderId="0" xfId="0" applyNumberFormat="1" applyFont="1" applyFill="1" applyAlignment="1">
      <alignment horizontal="center"/>
    </xf>
    <xf numFmtId="2" fontId="3" fillId="13" borderId="0" xfId="0" applyNumberFormat="1" applyFont="1" applyFill="1" applyAlignment="1">
      <alignment horizontal="left"/>
    </xf>
    <xf numFmtId="0" fontId="3" fillId="13" borderId="0" xfId="0" applyFont="1" applyFill="1" applyAlignment="1">
      <alignment horizontal="justify" vertical="top"/>
    </xf>
    <xf numFmtId="2" fontId="3" fillId="13" borderId="0" xfId="0" applyNumberFormat="1" applyFont="1" applyFill="1" applyAlignment="1">
      <alignment horizontal="justify" vertical="top"/>
    </xf>
    <xf numFmtId="0" fontId="2" fillId="0" borderId="0" xfId="0" applyFont="1" applyAlignment="1">
      <alignment vertical="top"/>
    </xf>
    <xf numFmtId="0" fontId="2" fillId="0" borderId="0" xfId="0" applyFont="1" applyAlignment="1">
      <alignment horizontal="right" vertical="top"/>
    </xf>
    <xf numFmtId="0" fontId="9" fillId="0" borderId="0" xfId="327" applyFont="1" applyAlignment="1">
      <alignment horizontal="justify" vertical="top"/>
    </xf>
    <xf numFmtId="0" fontId="96" fillId="0" borderId="0" xfId="0" applyFont="1" applyAlignment="1">
      <alignment wrapText="1"/>
    </xf>
    <xf numFmtId="0" fontId="96" fillId="0" borderId="0" xfId="0" applyFont="1" applyAlignment="1">
      <alignment vertical="top" wrapText="1"/>
    </xf>
    <xf numFmtId="0" fontId="97" fillId="0" borderId="0" xfId="0" applyFont="1" applyAlignment="1">
      <alignment horizontal="left" vertical="top" wrapText="1"/>
    </xf>
    <xf numFmtId="0" fontId="96" fillId="0" borderId="0" xfId="0" applyFont="1" applyAlignment="1">
      <alignment vertical="center" wrapText="1"/>
    </xf>
    <xf numFmtId="0" fontId="98" fillId="0" borderId="0" xfId="0" applyFont="1" applyAlignment="1">
      <alignment vertical="top" wrapText="1"/>
    </xf>
    <xf numFmtId="0" fontId="42" fillId="0" borderId="0" xfId="21" applyFont="1" applyAlignment="1">
      <alignment horizontal="left" vertical="top" wrapText="1"/>
    </xf>
    <xf numFmtId="0" fontId="96" fillId="0" borderId="0" xfId="0" applyFont="1"/>
    <xf numFmtId="0" fontId="98" fillId="0" borderId="0" xfId="0" applyFont="1"/>
    <xf numFmtId="0" fontId="3" fillId="0" borderId="0" xfId="14" applyFont="1" applyAlignment="1">
      <alignment horizontal="justify" vertical="top" wrapText="1"/>
    </xf>
    <xf numFmtId="0" fontId="96" fillId="0" borderId="0" xfId="0" applyFont="1" applyAlignment="1">
      <alignment horizontal="left" vertical="top" wrapText="1"/>
    </xf>
    <xf numFmtId="0" fontId="3" fillId="0" borderId="0" xfId="16" applyFont="1" applyAlignment="1">
      <alignment horizontal="justify" vertical="top"/>
    </xf>
    <xf numFmtId="0" fontId="95" fillId="0" borderId="0" xfId="1" applyFont="1" applyAlignment="1">
      <alignment horizontal="justify" vertical="top"/>
    </xf>
    <xf numFmtId="0" fontId="3" fillId="0" borderId="0" xfId="1" applyFont="1" applyAlignment="1">
      <alignment vertical="top" wrapText="1"/>
    </xf>
    <xf numFmtId="0" fontId="3" fillId="0" borderId="0" xfId="19" applyFont="1" applyAlignment="1">
      <alignment horizontal="justify" vertical="top"/>
    </xf>
    <xf numFmtId="0" fontId="0" fillId="0" borderId="0" xfId="0" applyAlignment="1">
      <alignment vertical="top"/>
    </xf>
    <xf numFmtId="0" fontId="29" fillId="0" borderId="0" xfId="0" applyFont="1" applyAlignment="1">
      <alignment vertical="top"/>
    </xf>
    <xf numFmtId="0" fontId="96" fillId="0" borderId="0" xfId="0" applyFont="1" applyFill="1" applyAlignment="1">
      <alignment vertical="top"/>
    </xf>
    <xf numFmtId="0" fontId="9" fillId="0" borderId="0" xfId="1" applyFont="1" applyFill="1" applyAlignment="1">
      <alignment horizontal="left" vertical="top" wrapText="1"/>
    </xf>
    <xf numFmtId="0" fontId="9" fillId="0" borderId="0" xfId="1" applyFont="1" applyFill="1" applyAlignment="1">
      <alignment horizontal="justify" vertical="top"/>
    </xf>
    <xf numFmtId="0" fontId="9" fillId="0" borderId="0" xfId="0" applyFont="1" applyFill="1"/>
    <xf numFmtId="0" fontId="9" fillId="0" borderId="0" xfId="317" applyFont="1" applyFill="1" applyAlignment="1">
      <alignment horizontal="left" vertical="top" wrapText="1"/>
    </xf>
    <xf numFmtId="0" fontId="9" fillId="0" borderId="0" xfId="327" applyFont="1" applyFill="1" applyAlignment="1">
      <alignment horizontal="justify" vertical="top"/>
    </xf>
    <xf numFmtId="49" fontId="31" fillId="0" borderId="0" xfId="21" applyNumberFormat="1" applyFont="1" applyAlignment="1">
      <alignment horizontal="left" vertical="center" wrapText="1"/>
    </xf>
    <xf numFmtId="0" fontId="31" fillId="0" borderId="0" xfId="21" applyFont="1" applyAlignment="1">
      <alignment horizontal="left" vertical="center" wrapText="1"/>
    </xf>
    <xf numFmtId="0" fontId="31" fillId="0" borderId="11" xfId="21" applyFont="1" applyFill="1" applyBorder="1" applyAlignment="1">
      <alignment horizontal="left" vertical="top" wrapText="1"/>
    </xf>
    <xf numFmtId="0" fontId="31" fillId="0" borderId="9" xfId="21" applyFont="1" applyFill="1" applyBorder="1" applyAlignment="1">
      <alignment horizontal="left" vertical="top" wrapText="1"/>
    </xf>
    <xf numFmtId="49" fontId="31" fillId="0" borderId="9" xfId="21" applyNumberFormat="1" applyFont="1" applyFill="1" applyBorder="1" applyAlignment="1">
      <alignment horizontal="left" vertical="top" wrapText="1"/>
    </xf>
    <xf numFmtId="0" fontId="31" fillId="0" borderId="9" xfId="21" applyFont="1" applyFill="1" applyBorder="1" applyAlignment="1">
      <alignment horizontal="left" vertical="center" wrapText="1"/>
    </xf>
    <xf numFmtId="0" fontId="31" fillId="0" borderId="0" xfId="21" applyFont="1" applyFill="1" applyAlignment="1">
      <alignment horizontal="left" vertical="top" wrapText="1"/>
    </xf>
    <xf numFmtId="49" fontId="31" fillId="0" borderId="9" xfId="21" applyNumberFormat="1" applyFont="1" applyFill="1" applyBorder="1" applyAlignment="1">
      <alignment horizontal="left" vertical="center" wrapText="1"/>
    </xf>
    <xf numFmtId="0" fontId="31" fillId="0" borderId="9" xfId="579" applyFont="1" applyFill="1" applyBorder="1" applyAlignment="1">
      <alignment horizontal="left" vertical="top" wrapText="1"/>
    </xf>
    <xf numFmtId="0" fontId="40" fillId="0" borderId="9" xfId="21" applyFont="1" applyFill="1" applyBorder="1" applyAlignment="1">
      <alignment horizontal="center" vertical="top"/>
    </xf>
    <xf numFmtId="0" fontId="23" fillId="0" borderId="0" xfId="24" applyNumberFormat="1" applyFont="1" applyFill="1" applyAlignment="1">
      <alignment vertical="top"/>
    </xf>
    <xf numFmtId="0" fontId="61" fillId="0" borderId="0" xfId="24" applyNumberFormat="1" applyFont="1" applyFill="1" applyAlignment="1">
      <alignment horizontal="justify" vertical="top" wrapText="1"/>
    </xf>
    <xf numFmtId="49" fontId="61" fillId="0" borderId="0" xfId="24" applyNumberFormat="1" applyFont="1" applyFill="1" applyAlignment="1">
      <alignment vertical="top"/>
    </xf>
    <xf numFmtId="0" fontId="62" fillId="0" borderId="7" xfId="24" applyNumberFormat="1" applyFont="1" applyFill="1" applyBorder="1" applyAlignment="1">
      <alignment horizontal="justify" vertical="top" wrapText="1"/>
    </xf>
    <xf numFmtId="0" fontId="63" fillId="0" borderId="0" xfId="24" applyNumberFormat="1" applyFont="1" applyFill="1" applyAlignment="1">
      <alignment vertical="top"/>
    </xf>
    <xf numFmtId="0" fontId="62" fillId="0" borderId="0" xfId="24" applyNumberFormat="1" applyFont="1" applyFill="1" applyAlignment="1">
      <alignment horizontal="justify" vertical="top" wrapText="1"/>
    </xf>
    <xf numFmtId="49" fontId="61" fillId="0" borderId="0" xfId="24" applyNumberFormat="1" applyFont="1" applyFill="1" applyBorder="1" applyAlignment="1">
      <alignment vertical="top"/>
    </xf>
    <xf numFmtId="0" fontId="63" fillId="0" borderId="0" xfId="24" applyNumberFormat="1" applyFont="1" applyFill="1" applyBorder="1" applyAlignment="1">
      <alignment vertical="top"/>
    </xf>
    <xf numFmtId="0" fontId="62" fillId="0" borderId="0" xfId="24" applyNumberFormat="1" applyFont="1" applyFill="1" applyBorder="1" applyAlignment="1">
      <alignment horizontal="justify" vertical="top" wrapText="1"/>
    </xf>
    <xf numFmtId="49" fontId="62" fillId="0" borderId="0" xfId="24" applyNumberFormat="1" applyFont="1" applyFill="1" applyBorder="1" applyAlignment="1">
      <alignment vertical="top"/>
    </xf>
    <xf numFmtId="0" fontId="61" fillId="0" borderId="0" xfId="24" applyNumberFormat="1" applyFont="1" applyFill="1" applyBorder="1" applyAlignment="1">
      <alignment horizontal="justify" vertical="top" wrapText="1"/>
    </xf>
    <xf numFmtId="49" fontId="62" fillId="0" borderId="0" xfId="24" applyNumberFormat="1" applyFont="1" applyFill="1" applyAlignment="1">
      <alignment vertical="top"/>
    </xf>
    <xf numFmtId="0" fontId="21" fillId="0" borderId="0" xfId="24" applyBorder="1" applyAlignment="1"/>
    <xf numFmtId="0" fontId="98" fillId="0" borderId="0" xfId="24" applyNumberFormat="1" applyFont="1" applyFill="1" applyAlignment="1">
      <alignment vertical="top" wrapText="1"/>
    </xf>
    <xf numFmtId="0" fontId="61" fillId="0" borderId="0" xfId="24" applyNumberFormat="1" applyFont="1" applyFill="1" applyAlignment="1" applyProtection="1">
      <alignment horizontal="justify" vertical="top" wrapText="1"/>
      <protection locked="0"/>
    </xf>
    <xf numFmtId="4" fontId="19" fillId="0" borderId="0" xfId="1" applyNumberFormat="1" applyFont="1" applyAlignment="1">
      <alignment horizontal="center" vertical="center"/>
    </xf>
    <xf numFmtId="0" fontId="6" fillId="0" borderId="5" xfId="1" applyFont="1" applyBorder="1" applyAlignment="1">
      <alignment horizontal="center" vertical="center"/>
    </xf>
    <xf numFmtId="0" fontId="27" fillId="0" borderId="0" xfId="0" applyFont="1" applyAlignment="1">
      <alignment horizontal="center" vertical="center"/>
    </xf>
    <xf numFmtId="4" fontId="27" fillId="0" borderId="0" xfId="0" applyNumberFormat="1" applyFont="1" applyAlignment="1">
      <alignment horizontal="center" vertical="center"/>
    </xf>
    <xf numFmtId="165" fontId="9" fillId="0" borderId="0" xfId="1" applyNumberFormat="1" applyFont="1" applyAlignment="1">
      <alignment wrapText="1"/>
    </xf>
    <xf numFmtId="4" fontId="9" fillId="0" borderId="0" xfId="1" applyNumberFormat="1" applyFont="1" applyAlignment="1">
      <alignment wrapText="1"/>
    </xf>
    <xf numFmtId="4" fontId="6" fillId="0" borderId="0" xfId="0" applyNumberFormat="1" applyFont="1" applyAlignment="1">
      <alignment horizontal="right"/>
    </xf>
    <xf numFmtId="4" fontId="9" fillId="0" borderId="0" xfId="0" applyNumberFormat="1" applyFont="1"/>
    <xf numFmtId="4" fontId="9" fillId="0" borderId="0" xfId="0" applyNumberFormat="1" applyFont="1" applyAlignment="1">
      <alignment horizontal="right"/>
    </xf>
    <xf numFmtId="0" fontId="27" fillId="0" borderId="5" xfId="0" applyFont="1" applyBorder="1"/>
    <xf numFmtId="4" fontId="27" fillId="0" borderId="0" xfId="0" applyNumberFormat="1" applyFont="1"/>
    <xf numFmtId="0" fontId="9" fillId="0" borderId="0" xfId="1" applyFont="1" applyFill="1" applyAlignment="1">
      <alignment horizontal="justify" vertical="top" wrapText="1"/>
    </xf>
    <xf numFmtId="4" fontId="47" fillId="0" borderId="0" xfId="109" applyNumberFormat="1" applyFont="1"/>
    <xf numFmtId="4" fontId="83" fillId="0" borderId="0" xfId="109" applyNumberFormat="1" applyFont="1"/>
    <xf numFmtId="4" fontId="86" fillId="0" borderId="0" xfId="109" applyNumberFormat="1" applyFont="1"/>
    <xf numFmtId="4" fontId="92" fillId="0" borderId="0" xfId="109" applyNumberFormat="1" applyFont="1"/>
    <xf numFmtId="4" fontId="47" fillId="0" borderId="30" xfId="109" applyNumberFormat="1" applyFont="1" applyBorder="1"/>
    <xf numFmtId="4" fontId="86" fillId="0" borderId="23" xfId="109" applyNumberFormat="1" applyFont="1" applyBorder="1"/>
    <xf numFmtId="4" fontId="83" fillId="0" borderId="26" xfId="109" applyNumberFormat="1" applyFont="1" applyBorder="1"/>
    <xf numFmtId="4" fontId="0" fillId="0" borderId="0" xfId="0" applyNumberFormat="1"/>
    <xf numFmtId="4" fontId="0" fillId="0" borderId="0" xfId="13" applyNumberFormat="1" applyFont="1"/>
    <xf numFmtId="4" fontId="3" fillId="0" borderId="0" xfId="13" applyNumberFormat="1" applyFont="1" applyAlignment="1">
      <alignment wrapText="1"/>
    </xf>
    <xf numFmtId="4" fontId="2" fillId="0" borderId="0" xfId="13" applyNumberFormat="1" applyFont="1" applyAlignment="1">
      <alignment horizontal="center" vertical="center"/>
    </xf>
    <xf numFmtId="4" fontId="3" fillId="0" borderId="0" xfId="13" applyNumberFormat="1" applyFont="1" applyAlignment="1">
      <alignment horizontal="center" vertical="center"/>
    </xf>
    <xf numFmtId="4" fontId="2" fillId="0" borderId="5" xfId="13" applyNumberFormat="1" applyFont="1" applyBorder="1" applyAlignment="1">
      <alignment horizontal="center" vertical="center"/>
    </xf>
    <xf numFmtId="4" fontId="2" fillId="28" borderId="5" xfId="13" applyNumberFormat="1" applyFont="1" applyFill="1" applyBorder="1" applyAlignment="1">
      <alignment horizontal="center" vertical="center"/>
    </xf>
    <xf numFmtId="4" fontId="3" fillId="27" borderId="9" xfId="13" applyNumberFormat="1" applyFont="1" applyFill="1" applyBorder="1" applyAlignment="1">
      <alignment horizontal="center" vertical="center"/>
    </xf>
    <xf numFmtId="4" fontId="3" fillId="0" borderId="9" xfId="13" applyNumberFormat="1" applyFont="1" applyBorder="1" applyAlignment="1">
      <alignment horizontal="center" vertical="center"/>
    </xf>
    <xf numFmtId="0" fontId="3" fillId="0" borderId="9" xfId="1" applyFont="1" applyBorder="1" applyAlignment="1">
      <alignment horizontal="center" vertical="center"/>
    </xf>
    <xf numFmtId="4" fontId="9" fillId="0" borderId="0" xfId="1" applyNumberFormat="1" applyFont="1" applyAlignment="1">
      <alignment vertical="center" wrapText="1"/>
    </xf>
    <xf numFmtId="4" fontId="2" fillId="0" borderId="0" xfId="1" applyNumberFormat="1" applyFont="1" applyAlignment="1">
      <alignment horizontal="center" vertical="center"/>
    </xf>
    <xf numFmtId="4" fontId="3" fillId="0" borderId="9" xfId="1" applyNumberFormat="1" applyFont="1" applyBorder="1" applyAlignment="1">
      <alignment horizontal="center" vertical="center"/>
    </xf>
    <xf numFmtId="4" fontId="2" fillId="0" borderId="5" xfId="1" applyNumberFormat="1" applyFont="1" applyBorder="1" applyAlignment="1">
      <alignment horizontal="center" vertical="center"/>
    </xf>
    <xf numFmtId="4" fontId="3" fillId="0" borderId="0" xfId="1" applyNumberFormat="1" applyFont="1" applyAlignment="1">
      <alignment wrapText="1"/>
    </xf>
    <xf numFmtId="4" fontId="3" fillId="0" borderId="0" xfId="17" applyNumberFormat="1" applyFont="1" applyAlignment="1">
      <alignment horizontal="center" vertical="center"/>
    </xf>
    <xf numFmtId="4" fontId="26" fillId="0" borderId="0" xfId="13" applyNumberFormat="1"/>
    <xf numFmtId="4" fontId="0" fillId="0" borderId="5" xfId="0" applyNumberFormat="1" applyBorder="1"/>
    <xf numFmtId="4" fontId="6" fillId="0" borderId="5" xfId="13" applyNumberFormat="1" applyFont="1" applyBorder="1" applyAlignment="1">
      <alignment horizontal="center" vertical="center"/>
    </xf>
    <xf numFmtId="4" fontId="18" fillId="0" borderId="0" xfId="0" applyNumberFormat="1" applyFont="1"/>
    <xf numFmtId="4" fontId="22" fillId="0" borderId="0" xfId="0" applyNumberFormat="1" applyFont="1"/>
    <xf numFmtId="4" fontId="27" fillId="0" borderId="0" xfId="13" applyNumberFormat="1" applyFont="1"/>
    <xf numFmtId="4" fontId="9" fillId="0" borderId="0" xfId="13" applyNumberFormat="1" applyFont="1" applyAlignment="1">
      <alignment wrapText="1"/>
    </xf>
    <xf numFmtId="4" fontId="9" fillId="0" borderId="0" xfId="13" applyNumberFormat="1" applyFont="1" applyAlignment="1">
      <alignment horizontal="center" vertical="center"/>
    </xf>
    <xf numFmtId="4" fontId="27" fillId="0" borderId="0" xfId="13" applyNumberFormat="1" applyFont="1" applyAlignment="1">
      <alignment horizontal="center" vertical="center"/>
    </xf>
    <xf numFmtId="4" fontId="19" fillId="0" borderId="0" xfId="13" applyNumberFormat="1" applyFont="1" applyAlignment="1">
      <alignment horizontal="center" vertical="center"/>
    </xf>
    <xf numFmtId="4" fontId="9" fillId="0" borderId="0" xfId="2" applyNumberFormat="1" applyFont="1"/>
    <xf numFmtId="4" fontId="9" fillId="0" borderId="0" xfId="0" applyNumberFormat="1" applyFont="1" applyAlignment="1">
      <alignment horizontal="center" vertical="center"/>
    </xf>
    <xf numFmtId="0" fontId="9" fillId="0" borderId="9" xfId="0" applyFont="1" applyBorder="1" applyAlignment="1">
      <alignment horizontal="justify" vertical="top"/>
    </xf>
    <xf numFmtId="0" fontId="0" fillId="0" borderId="31" xfId="0" applyBorder="1"/>
    <xf numFmtId="0" fontId="3" fillId="0" borderId="11" xfId="1" applyFont="1" applyBorder="1" applyAlignment="1">
      <alignment horizontal="justify" vertical="top"/>
    </xf>
    <xf numFmtId="4" fontId="6" fillId="28" borderId="5" xfId="1" applyNumberFormat="1" applyFont="1" applyFill="1" applyBorder="1" applyAlignment="1">
      <alignment horizontal="center" vertical="center"/>
    </xf>
    <xf numFmtId="4" fontId="6" fillId="28" borderId="5" xfId="13" applyNumberFormat="1" applyFont="1" applyFill="1" applyBorder="1" applyAlignment="1">
      <alignment horizontal="center" vertical="center"/>
    </xf>
    <xf numFmtId="4" fontId="9" fillId="0" borderId="0" xfId="1" applyNumberFormat="1" applyFont="1"/>
    <xf numFmtId="4" fontId="9" fillId="0" borderId="0" xfId="13" applyNumberFormat="1" applyFont="1" applyAlignment="1">
      <alignment vertical="center"/>
    </xf>
    <xf numFmtId="0" fontId="16" fillId="0" borderId="0" xfId="11" applyFont="1" applyAlignment="1">
      <alignment vertical="center"/>
    </xf>
    <xf numFmtId="0" fontId="18" fillId="0" borderId="0" xfId="0" applyFont="1" applyAlignment="1">
      <alignment vertical="center"/>
    </xf>
    <xf numFmtId="4" fontId="13" fillId="0" borderId="0" xfId="11" applyNumberFormat="1" applyFont="1" applyAlignment="1">
      <alignment vertical="center"/>
    </xf>
    <xf numFmtId="0" fontId="9" fillId="0" borderId="0" xfId="11" applyFont="1" applyAlignment="1">
      <alignment vertical="center"/>
    </xf>
    <xf numFmtId="0" fontId="23" fillId="0" borderId="0" xfId="11" applyFont="1" applyAlignment="1">
      <alignment horizontal="right" vertical="center"/>
    </xf>
    <xf numFmtId="0" fontId="23" fillId="0" borderId="0" xfId="11" applyFont="1" applyAlignment="1">
      <alignment vertical="center"/>
    </xf>
    <xf numFmtId="4" fontId="21" fillId="0" borderId="0" xfId="11" applyNumberFormat="1" applyFont="1" applyAlignment="1">
      <alignment vertical="center"/>
    </xf>
    <xf numFmtId="167" fontId="9" fillId="0" borderId="0" xfId="11" applyNumberFormat="1" applyFont="1" applyAlignment="1">
      <alignment vertical="center"/>
    </xf>
    <xf numFmtId="4" fontId="18" fillId="0" borderId="0" xfId="0" applyNumberFormat="1" applyFont="1" applyAlignment="1">
      <alignment vertical="center"/>
    </xf>
    <xf numFmtId="4" fontId="16" fillId="0" borderId="0" xfId="11" applyNumberFormat="1" applyFont="1" applyAlignment="1">
      <alignment vertical="center"/>
    </xf>
    <xf numFmtId="1" fontId="35" fillId="29" borderId="13" xfId="21" applyNumberFormat="1" applyFont="1" applyFill="1" applyBorder="1" applyAlignment="1">
      <alignment horizontal="center" vertical="center" wrapText="1"/>
    </xf>
    <xf numFmtId="0" fontId="33" fillId="29" borderId="13" xfId="21" applyFont="1" applyFill="1" applyBorder="1" applyAlignment="1">
      <alignment horizontal="center" vertical="center" wrapText="1"/>
    </xf>
    <xf numFmtId="0" fontId="33" fillId="29" borderId="13" xfId="21" applyFont="1" applyFill="1" applyBorder="1" applyAlignment="1">
      <alignment horizontal="center" vertical="center" textRotation="90" wrapText="1"/>
    </xf>
    <xf numFmtId="1" fontId="33" fillId="29" borderId="13" xfId="21" applyNumberFormat="1" applyFont="1" applyFill="1" applyBorder="1" applyAlignment="1" applyProtection="1">
      <alignment horizontal="center" vertical="center" textRotation="90" wrapText="1"/>
      <protection locked="0"/>
    </xf>
    <xf numFmtId="1" fontId="35" fillId="29" borderId="8" xfId="21" applyNumberFormat="1" applyFont="1" applyFill="1" applyBorder="1" applyAlignment="1">
      <alignment horizontal="right" vertical="top" wrapText="1"/>
    </xf>
    <xf numFmtId="1" fontId="35" fillId="29" borderId="9" xfId="21" applyNumberFormat="1" applyFont="1" applyFill="1" applyBorder="1" applyAlignment="1">
      <alignment horizontal="right" vertical="top" wrapText="1"/>
    </xf>
    <xf numFmtId="1" fontId="35" fillId="29" borderId="9" xfId="21" applyNumberFormat="1" applyFont="1" applyFill="1" applyBorder="1" applyAlignment="1">
      <alignment horizontal="right" vertical="center" wrapText="1"/>
    </xf>
    <xf numFmtId="4" fontId="31" fillId="0" borderId="9" xfId="21" applyNumberFormat="1" applyFont="1" applyBorder="1" applyAlignment="1">
      <alignment horizontal="center" vertical="center"/>
    </xf>
    <xf numFmtId="4" fontId="31" fillId="0" borderId="9" xfId="21" applyNumberFormat="1" applyFont="1" applyBorder="1" applyAlignment="1">
      <alignment horizontal="center" vertical="center" wrapText="1"/>
    </xf>
    <xf numFmtId="4" fontId="33" fillId="28" borderId="9" xfId="21" applyNumberFormat="1" applyFont="1" applyFill="1" applyBorder="1" applyAlignment="1">
      <alignment horizontal="right" vertical="center" wrapText="1"/>
    </xf>
    <xf numFmtId="4" fontId="33" fillId="0" borderId="9" xfId="21" applyNumberFormat="1" applyFont="1" applyBorder="1" applyAlignment="1">
      <alignment horizontal="right" vertical="center"/>
    </xf>
    <xf numFmtId="4" fontId="33" fillId="0" borderId="9" xfId="21" applyNumberFormat="1" applyFont="1" applyBorder="1" applyAlignment="1">
      <alignment horizontal="right" vertical="center" wrapText="1"/>
    </xf>
    <xf numFmtId="4" fontId="33" fillId="29" borderId="9" xfId="21" applyNumberFormat="1" applyFont="1" applyFill="1" applyBorder="1" applyAlignment="1">
      <alignment horizontal="right" vertical="center"/>
    </xf>
    <xf numFmtId="4" fontId="31" fillId="0" borderId="8" xfId="21" applyNumberFormat="1" applyFont="1" applyBorder="1" applyAlignment="1">
      <alignment horizontal="right" vertical="center" wrapText="1"/>
    </xf>
    <xf numFmtId="4" fontId="31" fillId="0" borderId="8" xfId="21" applyNumberFormat="1" applyFont="1" applyFill="1" applyBorder="1" applyAlignment="1">
      <alignment horizontal="right" vertical="center" wrapText="1"/>
    </xf>
    <xf numFmtId="4" fontId="31" fillId="0" borderId="0" xfId="21" applyNumberFormat="1" applyFont="1" applyAlignment="1">
      <alignment horizontal="right" vertical="center"/>
    </xf>
    <xf numFmtId="4" fontId="33" fillId="29" borderId="13" xfId="21" applyNumberFormat="1" applyFont="1" applyFill="1" applyBorder="1" applyAlignment="1" applyProtection="1">
      <alignment horizontal="right" vertical="center" wrapText="1"/>
      <protection locked="0"/>
    </xf>
    <xf numFmtId="4" fontId="31" fillId="0" borderId="12" xfId="21" applyNumberFormat="1" applyFont="1" applyBorder="1" applyAlignment="1">
      <alignment horizontal="right" vertical="center" wrapText="1"/>
    </xf>
    <xf numFmtId="4" fontId="31" fillId="0" borderId="12" xfId="22" applyNumberFormat="1" applyFont="1" applyBorder="1" applyAlignment="1">
      <alignment horizontal="right" vertical="center"/>
    </xf>
    <xf numFmtId="4" fontId="31" fillId="0" borderId="8" xfId="22" applyNumberFormat="1" applyFont="1" applyBorder="1" applyAlignment="1">
      <alignment horizontal="right" vertical="center"/>
    </xf>
    <xf numFmtId="4" fontId="31" fillId="27" borderId="9" xfId="21" applyNumberFormat="1" applyFont="1" applyFill="1" applyBorder="1" applyAlignment="1">
      <alignment horizontal="right" vertical="center" wrapText="1"/>
    </xf>
    <xf numFmtId="4" fontId="31" fillId="0" borderId="9" xfId="22" applyNumberFormat="1" applyFont="1" applyBorder="1" applyAlignment="1">
      <alignment horizontal="right" vertical="center"/>
    </xf>
    <xf numFmtId="4" fontId="31" fillId="0" borderId="9" xfId="21" applyNumberFormat="1" applyFont="1" applyBorder="1" applyAlignment="1">
      <alignment horizontal="right" vertical="top" wrapText="1"/>
    </xf>
    <xf numFmtId="4" fontId="31" fillId="0" borderId="9" xfId="21" applyNumberFormat="1" applyFont="1" applyBorder="1" applyAlignment="1">
      <alignment horizontal="right" vertical="center" wrapText="1"/>
    </xf>
    <xf numFmtId="4" fontId="31" fillId="0" borderId="0" xfId="21" applyNumberFormat="1" applyFont="1" applyAlignment="1">
      <alignment horizontal="right" vertical="center" wrapText="1"/>
    </xf>
    <xf numFmtId="4" fontId="33" fillId="0" borderId="0" xfId="21" applyNumberFormat="1" applyFont="1" applyAlignment="1">
      <alignment horizontal="right" vertical="center" wrapText="1"/>
    </xf>
    <xf numFmtId="4" fontId="31" fillId="0" borderId="0" xfId="21" applyNumberFormat="1" applyFont="1" applyAlignment="1">
      <alignment horizontal="right"/>
    </xf>
    <xf numFmtId="0" fontId="40" fillId="0" borderId="8" xfId="21" applyFont="1" applyBorder="1" applyAlignment="1">
      <alignment horizontal="center" vertical="top"/>
    </xf>
    <xf numFmtId="0" fontId="31" fillId="0" borderId="35" xfId="21" applyFont="1" applyFill="1" applyBorder="1" applyAlignment="1">
      <alignment horizontal="left" vertical="top" wrapText="1"/>
    </xf>
    <xf numFmtId="1" fontId="35" fillId="0" borderId="37" xfId="21" applyNumberFormat="1" applyFont="1" applyBorder="1" applyAlignment="1">
      <alignment horizontal="right" vertical="top" wrapText="1"/>
    </xf>
    <xf numFmtId="0" fontId="37" fillId="0" borderId="37" xfId="21" applyFont="1" applyBorder="1" applyAlignment="1">
      <alignment horizontal="left" vertical="center" wrapText="1"/>
    </xf>
    <xf numFmtId="0" fontId="33" fillId="0" borderId="37" xfId="21" applyFont="1" applyBorder="1" applyAlignment="1">
      <alignment horizontal="center" vertical="center" wrapText="1"/>
    </xf>
    <xf numFmtId="1" fontId="33" fillId="0" borderId="37" xfId="21" applyNumberFormat="1" applyFont="1" applyBorder="1" applyAlignment="1" applyProtection="1">
      <alignment horizontal="center" vertical="center" wrapText="1"/>
      <protection locked="0"/>
    </xf>
    <xf numFmtId="4" fontId="33" fillId="0" borderId="37" xfId="21" applyNumberFormat="1" applyFont="1" applyBorder="1" applyAlignment="1" applyProtection="1">
      <alignment horizontal="right" vertical="center" wrapText="1"/>
      <protection locked="0"/>
    </xf>
    <xf numFmtId="0" fontId="31" fillId="0" borderId="37" xfId="21" applyFont="1" applyBorder="1" applyAlignment="1">
      <alignment horizontal="right" vertical="top" wrapText="1"/>
    </xf>
    <xf numFmtId="0" fontId="31" fillId="0" borderId="37" xfId="21" applyFont="1" applyBorder="1" applyAlignment="1">
      <alignment horizontal="left" vertical="top" wrapText="1"/>
    </xf>
    <xf numFmtId="49" fontId="31" fillId="0" borderId="37" xfId="21" applyNumberFormat="1" applyFont="1" applyBorder="1" applyAlignment="1">
      <alignment horizontal="center" vertical="center" wrapText="1"/>
    </xf>
    <xf numFmtId="1" fontId="31" fillId="0" borderId="37" xfId="21" applyNumberFormat="1" applyFont="1" applyBorder="1" applyAlignment="1">
      <alignment horizontal="center" vertical="center" wrapText="1"/>
    </xf>
    <xf numFmtId="4" fontId="31" fillId="0" borderId="37" xfId="21" applyNumberFormat="1" applyFont="1" applyBorder="1" applyAlignment="1">
      <alignment horizontal="right" vertical="top" wrapText="1"/>
    </xf>
    <xf numFmtId="4" fontId="31" fillId="0" borderId="37" xfId="21" applyNumberFormat="1" applyFont="1" applyBorder="1" applyAlignment="1">
      <alignment horizontal="right" vertical="center" wrapText="1"/>
    </xf>
    <xf numFmtId="1" fontId="31" fillId="0" borderId="37" xfId="21" applyNumberFormat="1" applyFont="1" applyBorder="1" applyAlignment="1">
      <alignment horizontal="right" vertical="top" wrapText="1"/>
    </xf>
    <xf numFmtId="49" fontId="31" fillId="0" borderId="37" xfId="21" applyNumberFormat="1" applyFont="1" applyBorder="1" applyAlignment="1">
      <alignment horizontal="left" vertical="center" wrapText="1"/>
    </xf>
    <xf numFmtId="0" fontId="31" fillId="0" borderId="37" xfId="21" applyFont="1" applyBorder="1" applyAlignment="1">
      <alignment horizontal="center" vertical="center" wrapText="1"/>
    </xf>
    <xf numFmtId="0" fontId="38" fillId="0" borderId="37" xfId="21" applyFont="1" applyBorder="1" applyAlignment="1">
      <alignment horizontal="center"/>
    </xf>
    <xf numFmtId="4" fontId="31" fillId="0" borderId="37" xfId="22" applyNumberFormat="1" applyFont="1" applyBorder="1" applyAlignment="1">
      <alignment horizontal="right" vertical="center"/>
    </xf>
    <xf numFmtId="0" fontId="40" fillId="0" borderId="37" xfId="21" applyFont="1" applyBorder="1" applyAlignment="1">
      <alignment horizontal="center" vertical="top"/>
    </xf>
    <xf numFmtId="0" fontId="31" fillId="0" borderId="37" xfId="21" applyFont="1" applyBorder="1" applyAlignment="1">
      <alignment horizontal="center" vertical="center"/>
    </xf>
    <xf numFmtId="0" fontId="31" fillId="0" borderId="37" xfId="21" applyFont="1" applyFill="1" applyBorder="1" applyAlignment="1">
      <alignment horizontal="left" vertical="top" wrapText="1"/>
    </xf>
    <xf numFmtId="0" fontId="40" fillId="0" borderId="31" xfId="21" applyFont="1" applyBorder="1" applyAlignment="1">
      <alignment horizontal="center" vertical="top"/>
    </xf>
    <xf numFmtId="1" fontId="38" fillId="0" borderId="37" xfId="21" applyNumberFormat="1" applyFont="1" applyBorder="1" applyAlignment="1">
      <alignment horizontal="center" vertical="center" wrapText="1"/>
    </xf>
    <xf numFmtId="4" fontId="31" fillId="0" borderId="11" xfId="22" applyNumberFormat="1" applyFont="1" applyBorder="1" applyAlignment="1">
      <alignment horizontal="right" vertical="center"/>
    </xf>
    <xf numFmtId="0" fontId="50" fillId="0" borderId="37" xfId="21" applyFont="1" applyBorder="1" applyAlignment="1">
      <alignment horizontal="left" vertical="top" wrapText="1"/>
    </xf>
    <xf numFmtId="0" fontId="37" fillId="29" borderId="37" xfId="21" applyFont="1" applyFill="1" applyBorder="1" applyAlignment="1">
      <alignment horizontal="left" vertical="center" wrapText="1"/>
    </xf>
    <xf numFmtId="0" fontId="33" fillId="29" borderId="37" xfId="21" applyFont="1" applyFill="1" applyBorder="1" applyAlignment="1">
      <alignment horizontal="center" vertical="center" wrapText="1"/>
    </xf>
    <xf numFmtId="1" fontId="33" fillId="29" borderId="37" xfId="21" applyNumberFormat="1" applyFont="1" applyFill="1" applyBorder="1" applyAlignment="1" applyProtection="1">
      <alignment horizontal="center" vertical="center" wrapText="1"/>
      <protection locked="0"/>
    </xf>
    <xf numFmtId="4" fontId="33" fillId="29" borderId="37" xfId="21" applyNumberFormat="1" applyFont="1" applyFill="1" applyBorder="1" applyAlignment="1" applyProtection="1">
      <alignment horizontal="right" vertical="center" wrapText="1"/>
      <protection locked="0"/>
    </xf>
    <xf numFmtId="4" fontId="33" fillId="29" borderId="11" xfId="21" applyNumberFormat="1" applyFont="1" applyFill="1" applyBorder="1" applyAlignment="1" applyProtection="1">
      <alignment horizontal="right" vertical="center" wrapText="1"/>
      <protection locked="0"/>
    </xf>
    <xf numFmtId="0" fontId="35" fillId="0" borderId="37" xfId="21" applyFont="1" applyBorder="1" applyAlignment="1">
      <alignment horizontal="center" vertical="center" wrapText="1"/>
    </xf>
    <xf numFmtId="4" fontId="31" fillId="0" borderId="11" xfId="21" applyNumberFormat="1" applyFont="1" applyBorder="1" applyAlignment="1">
      <alignment horizontal="right" vertical="center" wrapText="1"/>
    </xf>
    <xf numFmtId="0" fontId="37" fillId="29" borderId="31" xfId="21" applyFont="1" applyFill="1" applyBorder="1" applyAlignment="1">
      <alignment horizontal="left" vertical="center" wrapText="1"/>
    </xf>
    <xf numFmtId="1" fontId="42" fillId="29" borderId="37" xfId="21" applyNumberFormat="1" applyFont="1" applyFill="1" applyBorder="1" applyAlignment="1" applyProtection="1">
      <alignment horizontal="center" vertical="center" wrapText="1"/>
      <protection locked="0"/>
    </xf>
    <xf numFmtId="49" fontId="31" fillId="0" borderId="0" xfId="21" applyNumberFormat="1" applyFont="1" applyBorder="1" applyAlignment="1">
      <alignment horizontal="center" vertical="center" wrapText="1"/>
    </xf>
    <xf numFmtId="1" fontId="38" fillId="0" borderId="0" xfId="21" applyNumberFormat="1" applyFont="1" applyBorder="1" applyAlignment="1">
      <alignment horizontal="center" vertical="center" wrapText="1"/>
    </xf>
    <xf numFmtId="4" fontId="31" fillId="0" borderId="0" xfId="21" applyNumberFormat="1" applyFont="1" applyBorder="1" applyAlignment="1">
      <alignment horizontal="right" vertical="center" wrapText="1"/>
    </xf>
    <xf numFmtId="0" fontId="31" fillId="0" borderId="31" xfId="21" applyFont="1" applyBorder="1" applyAlignment="1">
      <alignment horizontal="right" vertical="top" wrapText="1"/>
    </xf>
    <xf numFmtId="1" fontId="31" fillId="0" borderId="31" xfId="21" applyNumberFormat="1" applyFont="1" applyBorder="1" applyAlignment="1">
      <alignment horizontal="right" vertical="top" wrapText="1"/>
    </xf>
    <xf numFmtId="0" fontId="50" fillId="0" borderId="31" xfId="21" applyFont="1" applyBorder="1" applyAlignment="1">
      <alignment horizontal="left" vertical="top" wrapText="1"/>
    </xf>
    <xf numFmtId="0" fontId="49" fillId="0" borderId="31" xfId="21" applyFont="1" applyBorder="1" applyAlignment="1">
      <alignment horizontal="left" vertical="top" wrapText="1"/>
    </xf>
    <xf numFmtId="0" fontId="38" fillId="0" borderId="37" xfId="21" applyFont="1" applyBorder="1" applyAlignment="1">
      <alignment horizontal="center" vertical="center"/>
    </xf>
    <xf numFmtId="0" fontId="35" fillId="0" borderId="31" xfId="21" applyFont="1" applyBorder="1" applyAlignment="1">
      <alignment horizontal="center" vertical="center" wrapText="1"/>
    </xf>
    <xf numFmtId="49" fontId="31" fillId="0" borderId="31" xfId="21" applyNumberFormat="1" applyFont="1" applyBorder="1" applyAlignment="1">
      <alignment horizontal="left" vertical="center" wrapText="1"/>
    </xf>
    <xf numFmtId="0" fontId="31" fillId="0" borderId="37" xfId="21" applyFont="1" applyBorder="1" applyAlignment="1">
      <alignment horizontal="left" vertical="center" wrapText="1"/>
    </xf>
    <xf numFmtId="0" fontId="31" fillId="0" borderId="37" xfId="21" applyFont="1" applyBorder="1" applyAlignment="1">
      <alignment horizontal="center"/>
    </xf>
    <xf numFmtId="4" fontId="31" fillId="0" borderId="37" xfId="21" applyNumberFormat="1" applyFont="1" applyBorder="1" applyAlignment="1">
      <alignment horizontal="right" vertical="center"/>
    </xf>
    <xf numFmtId="4" fontId="31" fillId="0" borderId="11" xfId="21" applyNumberFormat="1" applyFont="1" applyBorder="1" applyAlignment="1">
      <alignment horizontal="right" vertical="center"/>
    </xf>
    <xf numFmtId="0" fontId="33" fillId="0" borderId="31" xfId="21" applyFont="1" applyBorder="1" applyAlignment="1">
      <alignment horizontal="left" vertical="center" wrapText="1"/>
    </xf>
    <xf numFmtId="0" fontId="33" fillId="0" borderId="37" xfId="21" applyFont="1" applyBorder="1" applyAlignment="1">
      <alignment horizontal="left" vertical="center" wrapText="1"/>
    </xf>
    <xf numFmtId="1" fontId="31" fillId="0" borderId="31" xfId="21" applyNumberFormat="1" applyFont="1" applyBorder="1" applyAlignment="1">
      <alignment horizontal="right" vertical="top"/>
    </xf>
    <xf numFmtId="0" fontId="37" fillId="0" borderId="31" xfId="21" applyFont="1" applyBorder="1" applyAlignment="1">
      <alignment horizontal="left" vertical="center" wrapText="1"/>
    </xf>
    <xf numFmtId="49" fontId="33" fillId="0" borderId="37" xfId="21" applyNumberFormat="1" applyFont="1" applyBorder="1" applyAlignment="1">
      <alignment horizontal="center" vertical="center" wrapText="1"/>
    </xf>
    <xf numFmtId="1" fontId="31" fillId="0" borderId="37" xfId="21" applyNumberFormat="1" applyFont="1" applyBorder="1" applyAlignment="1">
      <alignment horizontal="center" vertical="center"/>
    </xf>
    <xf numFmtId="0" fontId="33" fillId="29" borderId="37" xfId="21" applyFont="1" applyFill="1" applyBorder="1" applyAlignment="1">
      <alignment horizontal="center" vertical="center"/>
    </xf>
    <xf numFmtId="1" fontId="31" fillId="29" borderId="37" xfId="21" applyNumberFormat="1" applyFont="1" applyFill="1" applyBorder="1" applyAlignment="1">
      <alignment horizontal="center" vertical="center"/>
    </xf>
    <xf numFmtId="4" fontId="31" fillId="29" borderId="11" xfId="21" applyNumberFormat="1" applyFont="1" applyFill="1" applyBorder="1" applyAlignment="1">
      <alignment horizontal="right" vertical="center" wrapText="1"/>
    </xf>
    <xf numFmtId="0" fontId="31" fillId="0" borderId="37" xfId="21" applyFont="1" applyBorder="1"/>
    <xf numFmtId="1" fontId="31" fillId="29" borderId="31" xfId="21" applyNumberFormat="1" applyFont="1" applyFill="1" applyBorder="1" applyAlignment="1">
      <alignment horizontal="right" vertical="top"/>
    </xf>
    <xf numFmtId="0" fontId="33" fillId="29" borderId="37" xfId="21" applyFont="1" applyFill="1" applyBorder="1" applyAlignment="1">
      <alignment horizontal="left" vertical="center" wrapText="1"/>
    </xf>
    <xf numFmtId="0" fontId="31" fillId="0" borderId="31" xfId="21" applyFont="1" applyBorder="1" applyAlignment="1">
      <alignment horizontal="left" vertical="center" wrapText="1"/>
    </xf>
    <xf numFmtId="1" fontId="31" fillId="0" borderId="31" xfId="21" applyNumberFormat="1" applyFont="1" applyFill="1" applyBorder="1" applyAlignment="1">
      <alignment horizontal="right" vertical="top"/>
    </xf>
    <xf numFmtId="0" fontId="31" fillId="0" borderId="37" xfId="21" applyFont="1" applyFill="1" applyBorder="1" applyAlignment="1">
      <alignment horizontal="left" vertical="center" wrapText="1"/>
    </xf>
    <xf numFmtId="0" fontId="31" fillId="0" borderId="37" xfId="21" applyFont="1" applyFill="1" applyBorder="1" applyAlignment="1">
      <alignment horizontal="center" vertical="center"/>
    </xf>
    <xf numFmtId="0" fontId="31" fillId="0" borderId="37" xfId="21" applyFont="1" applyFill="1" applyBorder="1" applyAlignment="1">
      <alignment horizontal="center"/>
    </xf>
    <xf numFmtId="4" fontId="31" fillId="0" borderId="11" xfId="21" applyNumberFormat="1" applyFont="1" applyFill="1" applyBorder="1" applyAlignment="1">
      <alignment horizontal="right" vertical="center" wrapText="1"/>
    </xf>
    <xf numFmtId="0" fontId="37" fillId="29" borderId="34" xfId="21" applyFont="1" applyFill="1" applyBorder="1" applyAlignment="1">
      <alignment horizontal="left" vertical="center" wrapText="1"/>
    </xf>
    <xf numFmtId="0" fontId="33" fillId="29" borderId="39" xfId="21" applyFont="1" applyFill="1" applyBorder="1" applyAlignment="1">
      <alignment horizontal="center" vertical="center" wrapText="1"/>
    </xf>
    <xf numFmtId="1" fontId="42" fillId="29" borderId="39" xfId="21" applyNumberFormat="1" applyFont="1" applyFill="1" applyBorder="1" applyAlignment="1" applyProtection="1">
      <alignment horizontal="center" vertical="center" wrapText="1"/>
      <protection locked="0"/>
    </xf>
    <xf numFmtId="4" fontId="33" fillId="29" borderId="39" xfId="21" applyNumberFormat="1" applyFont="1" applyFill="1" applyBorder="1" applyAlignment="1" applyProtection="1">
      <alignment horizontal="right" vertical="center" wrapText="1"/>
      <protection locked="0"/>
    </xf>
    <xf numFmtId="4" fontId="33" fillId="29" borderId="35" xfId="21" applyNumberFormat="1" applyFont="1" applyFill="1" applyBorder="1" applyAlignment="1" applyProtection="1">
      <alignment horizontal="right" vertical="center" wrapText="1"/>
      <protection locked="0"/>
    </xf>
    <xf numFmtId="1" fontId="31" fillId="0" borderId="0" xfId="21" applyNumberFormat="1" applyFont="1" applyBorder="1" applyAlignment="1">
      <alignment horizontal="right" vertical="top" wrapText="1"/>
    </xf>
    <xf numFmtId="49" fontId="31" fillId="0" borderId="0" xfId="21" applyNumberFormat="1" applyFont="1" applyBorder="1" applyAlignment="1">
      <alignment horizontal="left" vertical="center" wrapText="1"/>
    </xf>
    <xf numFmtId="1" fontId="31" fillId="0" borderId="36" xfId="21" applyNumberFormat="1" applyFont="1" applyBorder="1" applyAlignment="1">
      <alignment horizontal="right" vertical="top" wrapText="1"/>
    </xf>
    <xf numFmtId="0" fontId="49" fillId="0" borderId="32" xfId="21" applyFont="1" applyBorder="1" applyAlignment="1">
      <alignment horizontal="left" vertical="top" wrapText="1"/>
    </xf>
    <xf numFmtId="0" fontId="31" fillId="0" borderId="38" xfId="21" applyFont="1" applyBorder="1" applyAlignment="1">
      <alignment horizontal="center" vertical="center" wrapText="1"/>
    </xf>
    <xf numFmtId="0" fontId="38" fillId="0" borderId="38" xfId="21" applyFont="1" applyBorder="1" applyAlignment="1">
      <alignment horizontal="center"/>
    </xf>
    <xf numFmtId="4" fontId="31" fillId="0" borderId="38" xfId="21" applyNumberFormat="1" applyFont="1" applyBorder="1" applyAlignment="1">
      <alignment horizontal="right" vertical="center" wrapText="1"/>
    </xf>
    <xf numFmtId="4" fontId="31" fillId="0" borderId="33" xfId="22" applyNumberFormat="1" applyFont="1" applyBorder="1" applyAlignment="1">
      <alignment horizontal="right" vertical="center"/>
    </xf>
    <xf numFmtId="1" fontId="31" fillId="0" borderId="8" xfId="21" applyNumberFormat="1" applyFont="1" applyBorder="1" applyAlignment="1">
      <alignment horizontal="center" vertical="center"/>
    </xf>
    <xf numFmtId="0" fontId="31" fillId="0" borderId="0" xfId="21" applyFont="1" applyBorder="1" applyAlignment="1">
      <alignment horizontal="left" vertical="top" wrapText="1"/>
    </xf>
    <xf numFmtId="0" fontId="31" fillId="0" borderId="0" xfId="21" applyFont="1" applyBorder="1" applyAlignment="1">
      <alignment horizontal="center" vertical="center" wrapText="1"/>
    </xf>
    <xf numFmtId="0" fontId="38" fillId="0" borderId="0" xfId="21" applyFont="1" applyBorder="1" applyAlignment="1">
      <alignment horizontal="center"/>
    </xf>
    <xf numFmtId="4" fontId="31" fillId="0" borderId="0" xfId="22" applyNumberFormat="1" applyFont="1" applyBorder="1" applyAlignment="1">
      <alignment horizontal="right" vertical="center"/>
    </xf>
    <xf numFmtId="4" fontId="31" fillId="0" borderId="37" xfId="21" applyNumberFormat="1" applyFont="1" applyBorder="1" applyAlignment="1">
      <alignment horizontal="center" vertical="center" wrapText="1"/>
    </xf>
    <xf numFmtId="0" fontId="61" fillId="0" borderId="7" xfId="24" applyNumberFormat="1" applyFont="1" applyFill="1" applyBorder="1" applyAlignment="1">
      <alignment horizontal="justify" vertical="top" wrapText="1"/>
    </xf>
    <xf numFmtId="0" fontId="61" fillId="0" borderId="9" xfId="24" applyNumberFormat="1" applyFont="1" applyFill="1" applyBorder="1" applyAlignment="1">
      <alignment horizontal="justify" vertical="top" wrapText="1"/>
    </xf>
    <xf numFmtId="0" fontId="30" fillId="0" borderId="0" xfId="24" applyNumberFormat="1" applyFont="1" applyFill="1" applyAlignment="1">
      <alignment vertical="top"/>
    </xf>
    <xf numFmtId="4" fontId="30" fillId="0" borderId="0" xfId="24" applyNumberFormat="1" applyFont="1" applyFill="1" applyAlignment="1">
      <alignment vertical="top"/>
    </xf>
    <xf numFmtId="0" fontId="30" fillId="0" borderId="0" xfId="24" applyNumberFormat="1" applyFont="1" applyFill="1" applyBorder="1" applyAlignment="1">
      <alignment vertical="top"/>
    </xf>
    <xf numFmtId="4" fontId="30" fillId="0" borderId="0" xfId="24" applyNumberFormat="1" applyFont="1" applyFill="1" applyBorder="1" applyAlignment="1">
      <alignment vertical="top"/>
    </xf>
    <xf numFmtId="0" fontId="89" fillId="0" borderId="0" xfId="24" applyNumberFormat="1" applyFont="1" applyFill="1" applyAlignment="1">
      <alignment vertical="top"/>
    </xf>
    <xf numFmtId="4" fontId="6" fillId="0" borderId="0" xfId="24" applyNumberFormat="1" applyFont="1" applyFill="1" applyAlignment="1">
      <alignment vertical="top"/>
    </xf>
    <xf numFmtId="4" fontId="89" fillId="0" borderId="0" xfId="24" applyNumberFormat="1" applyFont="1" applyFill="1" applyAlignment="1">
      <alignment vertical="top"/>
    </xf>
    <xf numFmtId="0" fontId="30" fillId="0" borderId="9" xfId="24" applyNumberFormat="1" applyFont="1" applyFill="1" applyBorder="1" applyAlignment="1">
      <alignment vertical="top"/>
    </xf>
    <xf numFmtId="4" fontId="30" fillId="0" borderId="9" xfId="24" applyNumberFormat="1" applyFont="1" applyFill="1" applyBorder="1" applyAlignment="1">
      <alignment vertical="top"/>
    </xf>
    <xf numFmtId="4" fontId="9" fillId="0" borderId="0" xfId="24" applyNumberFormat="1" applyFont="1" applyFill="1" applyAlignment="1">
      <alignment vertical="top"/>
    </xf>
    <xf numFmtId="0" fontId="89" fillId="0" borderId="0" xfId="24" applyNumberFormat="1" applyFont="1" applyFill="1" applyBorder="1" applyAlignment="1">
      <alignment vertical="top"/>
    </xf>
    <xf numFmtId="4" fontId="89" fillId="0" borderId="0" xfId="24" applyNumberFormat="1" applyFont="1" applyFill="1" applyBorder="1" applyAlignment="1">
      <alignment vertical="top"/>
    </xf>
    <xf numFmtId="0" fontId="89" fillId="0" borderId="7" xfId="24" applyNumberFormat="1" applyFont="1" applyFill="1" applyBorder="1" applyAlignment="1">
      <alignment vertical="top"/>
    </xf>
    <xf numFmtId="4" fontId="89" fillId="0" borderId="7" xfId="24" applyNumberFormat="1" applyFont="1" applyFill="1" applyBorder="1" applyAlignment="1">
      <alignment vertical="top"/>
    </xf>
    <xf numFmtId="0" fontId="30" fillId="0" borderId="7" xfId="24" applyNumberFormat="1" applyFont="1" applyFill="1" applyBorder="1" applyAlignment="1">
      <alignment vertical="top"/>
    </xf>
    <xf numFmtId="4" fontId="30" fillId="0" borderId="7" xfId="24" applyNumberFormat="1" applyFont="1" applyFill="1" applyBorder="1" applyAlignment="1">
      <alignment vertical="top"/>
    </xf>
    <xf numFmtId="4" fontId="30" fillId="27" borderId="9" xfId="24" applyNumberFormat="1" applyFont="1" applyFill="1" applyBorder="1" applyAlignment="1">
      <alignment vertical="top"/>
    </xf>
    <xf numFmtId="0" fontId="61" fillId="0" borderId="31" xfId="24" applyNumberFormat="1" applyFont="1" applyFill="1" applyBorder="1" applyAlignment="1">
      <alignment horizontal="justify" vertical="top" wrapText="1"/>
    </xf>
    <xf numFmtId="0" fontId="30" fillId="0" borderId="0" xfId="24" applyNumberFormat="1" applyFont="1" applyFill="1" applyAlignment="1">
      <alignment horizontal="center" vertical="top"/>
    </xf>
    <xf numFmtId="0" fontId="30" fillId="0" borderId="0" xfId="24" applyNumberFormat="1" applyFont="1" applyFill="1" applyBorder="1" applyAlignment="1">
      <alignment horizontal="center" vertical="top"/>
    </xf>
    <xf numFmtId="0" fontId="89" fillId="0" borderId="0" xfId="24" applyNumberFormat="1" applyFont="1" applyFill="1" applyAlignment="1">
      <alignment horizontal="center" vertical="top"/>
    </xf>
    <xf numFmtId="0" fontId="30" fillId="0" borderId="9" xfId="24" applyNumberFormat="1" applyFont="1" applyFill="1" applyBorder="1" applyAlignment="1">
      <alignment horizontal="center" vertical="top"/>
    </xf>
    <xf numFmtId="0" fontId="89" fillId="0" borderId="0" xfId="24" applyNumberFormat="1" applyFont="1" applyFill="1" applyBorder="1" applyAlignment="1">
      <alignment horizontal="center" vertical="top"/>
    </xf>
    <xf numFmtId="0" fontId="89" fillId="0" borderId="7" xfId="24" applyNumberFormat="1" applyFont="1" applyFill="1" applyBorder="1" applyAlignment="1">
      <alignment horizontal="center" vertical="top"/>
    </xf>
    <xf numFmtId="0" fontId="30" fillId="0" borderId="7" xfId="24" applyNumberFormat="1" applyFont="1" applyFill="1" applyBorder="1" applyAlignment="1">
      <alignment horizontal="center" vertical="top"/>
    </xf>
    <xf numFmtId="0" fontId="61" fillId="0" borderId="31" xfId="24" applyNumberFormat="1" applyFont="1" applyFill="1" applyBorder="1" applyAlignment="1">
      <alignment horizontal="right" vertical="top" wrapText="1"/>
    </xf>
    <xf numFmtId="4" fontId="30" fillId="0" borderId="9" xfId="24" applyNumberFormat="1" applyFont="1" applyFill="1" applyBorder="1" applyAlignment="1">
      <alignment horizontal="center" vertical="top"/>
    </xf>
    <xf numFmtId="0" fontId="30" fillId="0" borderId="11" xfId="24" applyNumberFormat="1" applyFont="1" applyFill="1" applyBorder="1" applyAlignment="1">
      <alignment horizontal="center" vertical="top"/>
    </xf>
    <xf numFmtId="4" fontId="89" fillId="28" borderId="0" xfId="24" applyNumberFormat="1" applyFont="1" applyFill="1" applyAlignment="1">
      <alignment vertical="top"/>
    </xf>
    <xf numFmtId="3" fontId="3" fillId="0" borderId="9" xfId="1" applyNumberFormat="1" applyFont="1" applyBorder="1" applyAlignment="1">
      <alignment horizontal="center" vertical="center"/>
    </xf>
    <xf numFmtId="0" fontId="38" fillId="0" borderId="37" xfId="21" applyFont="1" applyFill="1" applyBorder="1" applyAlignment="1">
      <alignment horizontal="left" vertical="top" wrapText="1"/>
    </xf>
    <xf numFmtId="0" fontId="38" fillId="0" borderId="37" xfId="21" applyFont="1" applyBorder="1" applyAlignment="1">
      <alignment horizontal="left" vertical="top" wrapText="1"/>
    </xf>
    <xf numFmtId="0" fontId="83" fillId="26" borderId="27" xfId="109" applyFont="1" applyFill="1" applyBorder="1" applyAlignment="1">
      <alignment horizontal="center"/>
    </xf>
    <xf numFmtId="0" fontId="24" fillId="0" borderId="28" xfId="109" applyBorder="1"/>
    <xf numFmtId="0" fontId="24" fillId="0" borderId="29" xfId="109" applyBorder="1"/>
    <xf numFmtId="0" fontId="84" fillId="0" borderId="0" xfId="109" applyFont="1" applyAlignment="1">
      <alignment horizontal="center"/>
    </xf>
    <xf numFmtId="0" fontId="13" fillId="2" borderId="1" xfId="1" applyFont="1" applyFill="1" applyBorder="1" applyAlignment="1">
      <alignment horizontal="center"/>
    </xf>
    <xf numFmtId="0" fontId="13" fillId="2" borderId="2" xfId="1" applyFont="1" applyFill="1" applyBorder="1" applyAlignment="1">
      <alignment horizontal="center"/>
    </xf>
    <xf numFmtId="0" fontId="13" fillId="2" borderId="3" xfId="1" applyFont="1" applyFill="1" applyBorder="1" applyAlignment="1">
      <alignment horizontal="center"/>
    </xf>
    <xf numFmtId="0" fontId="16" fillId="0" borderId="0" xfId="11" applyFont="1" applyAlignment="1">
      <alignment horizontal="center" vertical="center"/>
    </xf>
    <xf numFmtId="0" fontId="25" fillId="0" borderId="0" xfId="11" applyFont="1" applyAlignment="1">
      <alignment horizontal="center" vertical="center"/>
    </xf>
    <xf numFmtId="0" fontId="0" fillId="3" borderId="0" xfId="0" applyFill="1" applyAlignment="1">
      <alignment horizontal="center"/>
    </xf>
    <xf numFmtId="0" fontId="9" fillId="0" borderId="0" xfId="0" applyFont="1" applyAlignment="1">
      <alignment horizontal="left" vertical="top"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0" xfId="0" applyFont="1" applyAlignment="1">
      <alignment horizontal="left" wrapText="1"/>
    </xf>
    <xf numFmtId="0" fontId="9" fillId="0" borderId="0" xfId="0" applyFont="1" applyAlignment="1">
      <alignment horizontal="center" vertical="top"/>
    </xf>
    <xf numFmtId="0" fontId="9" fillId="0" borderId="0" xfId="0" applyFont="1" applyAlignment="1">
      <alignment horizontal="center" vertical="top" wrapText="1"/>
    </xf>
    <xf numFmtId="0" fontId="9" fillId="0" borderId="0" xfId="0" applyFont="1" applyAlignment="1">
      <alignment horizontal="center"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9" fillId="0" borderId="0" xfId="0" quotePrefix="1" applyFont="1" applyAlignment="1">
      <alignment horizontal="left" vertical="top" wrapText="1"/>
    </xf>
    <xf numFmtId="49" fontId="9" fillId="0" borderId="0" xfId="0" applyNumberFormat="1" applyFont="1" applyAlignment="1">
      <alignment horizontal="left" vertical="top" wrapText="1"/>
    </xf>
    <xf numFmtId="0" fontId="9" fillId="0" borderId="0" xfId="0" applyFont="1" applyAlignment="1">
      <alignment horizontal="justify" vertical="top" wrapText="1"/>
    </xf>
    <xf numFmtId="0" fontId="12" fillId="0" borderId="6" xfId="0" applyFont="1" applyBorder="1" applyAlignment="1">
      <alignment horizontal="left" vertical="top" wrapText="1"/>
    </xf>
    <xf numFmtId="0" fontId="9" fillId="0" borderId="0" xfId="0" applyFont="1" applyFill="1" applyAlignment="1">
      <alignment horizontal="left" vertical="top" wrapText="1"/>
    </xf>
    <xf numFmtId="0" fontId="31" fillId="0" borderId="0" xfId="21" applyFont="1" applyAlignment="1">
      <alignment horizontal="left" vertical="top" wrapText="1"/>
    </xf>
    <xf numFmtId="49" fontId="31" fillId="0" borderId="0" xfId="21" applyNumberFormat="1" applyFont="1" applyAlignment="1">
      <alignment horizontal="left" vertical="top" wrapText="1"/>
    </xf>
    <xf numFmtId="49" fontId="31" fillId="0" borderId="0" xfId="21" applyNumberFormat="1" applyFont="1" applyAlignment="1">
      <alignment horizontal="left" vertical="center" wrapText="1"/>
    </xf>
    <xf numFmtId="0" fontId="31" fillId="0" borderId="0" xfId="21" applyFont="1" applyAlignment="1">
      <alignment horizontal="left" vertical="center" wrapText="1"/>
    </xf>
    <xf numFmtId="0" fontId="59" fillId="0" borderId="0" xfId="21" applyFont="1" applyAlignment="1">
      <alignment horizontal="center" vertical="center" wrapText="1"/>
    </xf>
    <xf numFmtId="0" fontId="31" fillId="27" borderId="11" xfId="21" applyFont="1" applyFill="1" applyBorder="1" applyAlignment="1">
      <alignment horizontal="left" vertical="top" wrapText="1"/>
    </xf>
  </cellXfs>
  <cellStyles count="580">
    <cellStyle name="20% - Accent1 2" xfId="25"/>
    <cellStyle name="20% - Accent1 3" xfId="26"/>
    <cellStyle name="20% - Accent1 4" xfId="110"/>
    <cellStyle name="20% - Accent1 5" xfId="111"/>
    <cellStyle name="20% - Accent1 6" xfId="112"/>
    <cellStyle name="20% - Accent2 2" xfId="27"/>
    <cellStyle name="20% - Accent2 3" xfId="28"/>
    <cellStyle name="20% - Accent2 4" xfId="113"/>
    <cellStyle name="20% - Accent2 5" xfId="114"/>
    <cellStyle name="20% - Accent2 6" xfId="115"/>
    <cellStyle name="20% - Accent3 2" xfId="29"/>
    <cellStyle name="20% - Accent3 3" xfId="30"/>
    <cellStyle name="20% - Accent3 4" xfId="116"/>
    <cellStyle name="20% - Accent3 5" xfId="117"/>
    <cellStyle name="20% - Accent3 6" xfId="118"/>
    <cellStyle name="20% - Accent4 2" xfId="31"/>
    <cellStyle name="20% - Accent4 3" xfId="32"/>
    <cellStyle name="20% - Accent4 4" xfId="119"/>
    <cellStyle name="20% - Accent4 5" xfId="120"/>
    <cellStyle name="20% - Accent4 6" xfId="121"/>
    <cellStyle name="20% - Accent5 2" xfId="33"/>
    <cellStyle name="20% - Accent5 3" xfId="34"/>
    <cellStyle name="20% - Accent5 4" xfId="122"/>
    <cellStyle name="20% - Accent5 5" xfId="123"/>
    <cellStyle name="20% - Accent5 6" xfId="124"/>
    <cellStyle name="20% - Accent6 2" xfId="35"/>
    <cellStyle name="20% - Accent6 3" xfId="36"/>
    <cellStyle name="20% - Accent6 4" xfId="125"/>
    <cellStyle name="20% - Accent6 5" xfId="126"/>
    <cellStyle name="20% - Accent6 6" xfId="127"/>
    <cellStyle name="40% - Accent1 2" xfId="37"/>
    <cellStyle name="40% - Accent1 3" xfId="38"/>
    <cellStyle name="40% - Accent1 4" xfId="128"/>
    <cellStyle name="40% - Accent1 5" xfId="129"/>
    <cellStyle name="40% - Accent1 6" xfId="130"/>
    <cellStyle name="40% - Accent2 2" xfId="39"/>
    <cellStyle name="40% - Accent2 3" xfId="40"/>
    <cellStyle name="40% - Accent2 4" xfId="131"/>
    <cellStyle name="40% - Accent2 5" xfId="132"/>
    <cellStyle name="40% - Accent2 6" xfId="133"/>
    <cellStyle name="40% - Accent3 2" xfId="41"/>
    <cellStyle name="40% - Accent3 3" xfId="42"/>
    <cellStyle name="40% - Accent3 4" xfId="134"/>
    <cellStyle name="40% - Accent3 5" xfId="135"/>
    <cellStyle name="40% - Accent3 6" xfId="136"/>
    <cellStyle name="40% - Accent4 2" xfId="43"/>
    <cellStyle name="40% - Accent4 3" xfId="44"/>
    <cellStyle name="40% - Accent4 4" xfId="137"/>
    <cellStyle name="40% - Accent4 5" xfId="138"/>
    <cellStyle name="40% - Accent4 6" xfId="139"/>
    <cellStyle name="40% - Accent5 2" xfId="45"/>
    <cellStyle name="40% - Accent5 3" xfId="46"/>
    <cellStyle name="40% - Accent5 4" xfId="140"/>
    <cellStyle name="40% - Accent5 5" xfId="141"/>
    <cellStyle name="40% - Accent5 6" xfId="142"/>
    <cellStyle name="40% - Accent6 2" xfId="47"/>
    <cellStyle name="40% - Accent6 3" xfId="48"/>
    <cellStyle name="40% - Accent6 4" xfId="143"/>
    <cellStyle name="40% - Accent6 5" xfId="144"/>
    <cellStyle name="40% - Accent6 6" xfId="145"/>
    <cellStyle name="60% - Accent1 2" xfId="49"/>
    <cellStyle name="60% - Accent1 3" xfId="50"/>
    <cellStyle name="60% - Accent1 4" xfId="146"/>
    <cellStyle name="60% - Accent1 5" xfId="147"/>
    <cellStyle name="60% - Accent1 6" xfId="148"/>
    <cellStyle name="60% - Accent2 2" xfId="51"/>
    <cellStyle name="60% - Accent2 3" xfId="52"/>
    <cellStyle name="60% - Accent2 4" xfId="149"/>
    <cellStyle name="60% - Accent2 5" xfId="150"/>
    <cellStyle name="60% - Accent2 6" xfId="151"/>
    <cellStyle name="60% - Accent3 2" xfId="53"/>
    <cellStyle name="60% - Accent3 3" xfId="54"/>
    <cellStyle name="60% - Accent3 4" xfId="152"/>
    <cellStyle name="60% - Accent3 5" xfId="153"/>
    <cellStyle name="60% - Accent3 6" xfId="154"/>
    <cellStyle name="60% - Accent4 2" xfId="55"/>
    <cellStyle name="60% - Accent4 3" xfId="56"/>
    <cellStyle name="60% - Accent4 4" xfId="155"/>
    <cellStyle name="60% - Accent4 5" xfId="156"/>
    <cellStyle name="60% - Accent4 6" xfId="157"/>
    <cellStyle name="60% - Accent5 2" xfId="57"/>
    <cellStyle name="60% - Accent5 3" xfId="58"/>
    <cellStyle name="60% - Accent5 4" xfId="158"/>
    <cellStyle name="60% - Accent5 5" xfId="159"/>
    <cellStyle name="60% - Accent5 6" xfId="160"/>
    <cellStyle name="60% - Accent6 2" xfId="59"/>
    <cellStyle name="60% - Accent6 3" xfId="60"/>
    <cellStyle name="60% - Accent6 4" xfId="161"/>
    <cellStyle name="60% - Accent6 5" xfId="162"/>
    <cellStyle name="60% - Accent6 6" xfId="163"/>
    <cellStyle name="Accent1 2" xfId="61"/>
    <cellStyle name="Accent1 3" xfId="62"/>
    <cellStyle name="Accent1 4" xfId="164"/>
    <cellStyle name="Accent1 5" xfId="165"/>
    <cellStyle name="Accent1 6" xfId="166"/>
    <cellStyle name="Accent2 2" xfId="63"/>
    <cellStyle name="Accent2 3" xfId="64"/>
    <cellStyle name="Accent2 4" xfId="167"/>
    <cellStyle name="Accent2 5" xfId="168"/>
    <cellStyle name="Accent2 6" xfId="169"/>
    <cellStyle name="Accent3 2" xfId="65"/>
    <cellStyle name="Accent3 3" xfId="66"/>
    <cellStyle name="Accent3 4" xfId="170"/>
    <cellStyle name="Accent3 5" xfId="171"/>
    <cellStyle name="Accent3 6" xfId="172"/>
    <cellStyle name="Accent4 2" xfId="67"/>
    <cellStyle name="Accent4 3" xfId="68"/>
    <cellStyle name="Accent4 4" xfId="173"/>
    <cellStyle name="Accent4 5" xfId="174"/>
    <cellStyle name="Accent4 6" xfId="175"/>
    <cellStyle name="Accent5 2" xfId="69"/>
    <cellStyle name="Accent5 3" xfId="70"/>
    <cellStyle name="Accent5 4" xfId="176"/>
    <cellStyle name="Accent5 5" xfId="177"/>
    <cellStyle name="Accent5 6" xfId="178"/>
    <cellStyle name="Accent6 2" xfId="71"/>
    <cellStyle name="Accent6 3" xfId="72"/>
    <cellStyle name="Accent6 4" xfId="179"/>
    <cellStyle name="Accent6 5" xfId="180"/>
    <cellStyle name="Accent6 6" xfId="181"/>
    <cellStyle name="Bad 2" xfId="73"/>
    <cellStyle name="Bad 3" xfId="74"/>
    <cellStyle name="Bad 4" xfId="182"/>
    <cellStyle name="Bad 5" xfId="183"/>
    <cellStyle name="Bad 6" xfId="184"/>
    <cellStyle name="Calculation 2" xfId="75"/>
    <cellStyle name="Calculation 3" xfId="76"/>
    <cellStyle name="Calculation 4" xfId="185"/>
    <cellStyle name="Calculation 5" xfId="186"/>
    <cellStyle name="Calculation 6" xfId="187"/>
    <cellStyle name="Check Cell 2" xfId="77"/>
    <cellStyle name="Check Cell 3" xfId="78"/>
    <cellStyle name="Check Cell 4" xfId="188"/>
    <cellStyle name="Check Cell 5" xfId="189"/>
    <cellStyle name="Check Cell 6" xfId="190"/>
    <cellStyle name="Comma" xfId="13" builtinId="3"/>
    <cellStyle name="Comma 13" xfId="191"/>
    <cellStyle name="Comma 13 2" xfId="192"/>
    <cellStyle name="Comma 14" xfId="425"/>
    <cellStyle name="Comma 14 2" xfId="193"/>
    <cellStyle name="Comma 16 2" xfId="194"/>
    <cellStyle name="Comma 18" xfId="426"/>
    <cellStyle name="Comma 18 2" xfId="195"/>
    <cellStyle name="Comma 2" xfId="2"/>
    <cellStyle name="Comma 2 10" xfId="196"/>
    <cellStyle name="Comma 2 11" xfId="197"/>
    <cellStyle name="Comma 2 12" xfId="198"/>
    <cellStyle name="Comma 2 13" xfId="199"/>
    <cellStyle name="Comma 2 14" xfId="200"/>
    <cellStyle name="Comma 2 15" xfId="201"/>
    <cellStyle name="Comma 2 16" xfId="202"/>
    <cellStyle name="Comma 2 17" xfId="203"/>
    <cellStyle name="Comma 2 18" xfId="204"/>
    <cellStyle name="Comma 2 19" xfId="205"/>
    <cellStyle name="Comma 2 2" xfId="206"/>
    <cellStyle name="Comma 2 20" xfId="207"/>
    <cellStyle name="Comma 2 21" xfId="208"/>
    <cellStyle name="Comma 2 22" xfId="209"/>
    <cellStyle name="Comma 2 23" xfId="210"/>
    <cellStyle name="Comma 2 24" xfId="211"/>
    <cellStyle name="Comma 2 25" xfId="212"/>
    <cellStyle name="Comma 2 26" xfId="213"/>
    <cellStyle name="Comma 2 27" xfId="214"/>
    <cellStyle name="Comma 2 28" xfId="215"/>
    <cellStyle name="Comma 2 29" xfId="216"/>
    <cellStyle name="Comma 2 3" xfId="217"/>
    <cellStyle name="Comma 2 30" xfId="218"/>
    <cellStyle name="Comma 2 31" xfId="219"/>
    <cellStyle name="Comma 2 32" xfId="220"/>
    <cellStyle name="Comma 2 33" xfId="221"/>
    <cellStyle name="Comma 2 34" xfId="222"/>
    <cellStyle name="Comma 2 35" xfId="223"/>
    <cellStyle name="Comma 2 35 2" xfId="437"/>
    <cellStyle name="Comma 2 35 3" xfId="497"/>
    <cellStyle name="Comma 2 35 4" xfId="577"/>
    <cellStyle name="Comma 2 36" xfId="224"/>
    <cellStyle name="Comma 2 36 2" xfId="438"/>
    <cellStyle name="Comma 2 36 3" xfId="496"/>
    <cellStyle name="Comma 2 36 4" xfId="576"/>
    <cellStyle name="Comma 2 37" xfId="225"/>
    <cellStyle name="Comma 2 37 2" xfId="439"/>
    <cellStyle name="Comma 2 37 3" xfId="495"/>
    <cellStyle name="Comma 2 37 4" xfId="575"/>
    <cellStyle name="Comma 2 38" xfId="226"/>
    <cellStyle name="Comma 2 38 2" xfId="440"/>
    <cellStyle name="Comma 2 38 3" xfId="494"/>
    <cellStyle name="Comma 2 38 4" xfId="574"/>
    <cellStyle name="Comma 2 39" xfId="441"/>
    <cellStyle name="Comma 2 4" xfId="227"/>
    <cellStyle name="Comma 2 40" xfId="442"/>
    <cellStyle name="Comma 2 41" xfId="443"/>
    <cellStyle name="Comma 2 42" xfId="444"/>
    <cellStyle name="Comma 2 5" xfId="228"/>
    <cellStyle name="Comma 2 6" xfId="229"/>
    <cellStyle name="Comma 2 7" xfId="230"/>
    <cellStyle name="Comma 2 8" xfId="231"/>
    <cellStyle name="Comma 2 9" xfId="232"/>
    <cellStyle name="Comma 22" xfId="233"/>
    <cellStyle name="Comma 22 2" xfId="234"/>
    <cellStyle name="Comma 24" xfId="235"/>
    <cellStyle name="Comma 24 2" xfId="236"/>
    <cellStyle name="Comma 3" xfId="12"/>
    <cellStyle name="Comma 3 10" xfId="237"/>
    <cellStyle name="Comma 3 11" xfId="238"/>
    <cellStyle name="Comma 3 12" xfId="239"/>
    <cellStyle name="Comma 3 13" xfId="240"/>
    <cellStyle name="Comma 3 14" xfId="241"/>
    <cellStyle name="Comma 3 15" xfId="242"/>
    <cellStyle name="Comma 3 16" xfId="243"/>
    <cellStyle name="Comma 3 17" xfId="244"/>
    <cellStyle name="Comma 3 18" xfId="245"/>
    <cellStyle name="Comma 3 19" xfId="246"/>
    <cellStyle name="Comma 3 2" xfId="247"/>
    <cellStyle name="Comma 3 20" xfId="248"/>
    <cellStyle name="Comma 3 21" xfId="249"/>
    <cellStyle name="Comma 3 22" xfId="250"/>
    <cellStyle name="Comma 3 23" xfId="251"/>
    <cellStyle name="Comma 3 24" xfId="252"/>
    <cellStyle name="Comma 3 25" xfId="253"/>
    <cellStyle name="Comma 3 26" xfId="254"/>
    <cellStyle name="Comma 3 3" xfId="255"/>
    <cellStyle name="Comma 3 4" xfId="256"/>
    <cellStyle name="Comma 3 5" xfId="257"/>
    <cellStyle name="Comma 3 6" xfId="258"/>
    <cellStyle name="Comma 3 7" xfId="259"/>
    <cellStyle name="Comma 3 8" xfId="260"/>
    <cellStyle name="Comma 3 9" xfId="261"/>
    <cellStyle name="Comma 9" xfId="262"/>
    <cellStyle name="Comma 9 2" xfId="263"/>
    <cellStyle name="Explanatory Text 2" xfId="79"/>
    <cellStyle name="Explanatory Text 3" xfId="80"/>
    <cellStyle name="Explanatory Text 4" xfId="264"/>
    <cellStyle name="Explanatory Text 5" xfId="265"/>
    <cellStyle name="Explanatory Text 6" xfId="266"/>
    <cellStyle name="Good 2" xfId="81"/>
    <cellStyle name="Good 3" xfId="82"/>
    <cellStyle name="Good 4" xfId="267"/>
    <cellStyle name="Good 5" xfId="268"/>
    <cellStyle name="Good 6" xfId="269"/>
    <cellStyle name="Heading 1 2" xfId="83"/>
    <cellStyle name="Heading 1 3" xfId="84"/>
    <cellStyle name="Heading 1 4" xfId="270"/>
    <cellStyle name="Heading 1 5" xfId="271"/>
    <cellStyle name="Heading 1 6" xfId="272"/>
    <cellStyle name="Heading 2 2" xfId="85"/>
    <cellStyle name="Heading 2 3" xfId="86"/>
    <cellStyle name="Heading 2 4" xfId="273"/>
    <cellStyle name="Heading 2 5" xfId="274"/>
    <cellStyle name="Heading 2 6" xfId="275"/>
    <cellStyle name="Heading 3 2" xfId="87"/>
    <cellStyle name="Heading 3 3" xfId="88"/>
    <cellStyle name="Heading 3 4" xfId="276"/>
    <cellStyle name="Heading 3 5" xfId="277"/>
    <cellStyle name="Heading 3 6" xfId="278"/>
    <cellStyle name="Heading 4 2" xfId="89"/>
    <cellStyle name="Heading 4 3" xfId="90"/>
    <cellStyle name="Heading 4 4" xfId="279"/>
    <cellStyle name="Heading 4 5" xfId="280"/>
    <cellStyle name="Heading 4 6" xfId="281"/>
    <cellStyle name="Input 2" xfId="91"/>
    <cellStyle name="Input 3" xfId="92"/>
    <cellStyle name="Input 4" xfId="282"/>
    <cellStyle name="Input 5" xfId="283"/>
    <cellStyle name="Input 6" xfId="284"/>
    <cellStyle name="kolona A" xfId="3"/>
    <cellStyle name="kolona B" xfId="4"/>
    <cellStyle name="kolona C" xfId="5"/>
    <cellStyle name="kolona D" xfId="6"/>
    <cellStyle name="kolona E" xfId="7"/>
    <cellStyle name="kolona F" xfId="8"/>
    <cellStyle name="kolona G" xfId="9"/>
    <cellStyle name="kolona H" xfId="10"/>
    <cellStyle name="Linked Cell 2" xfId="93"/>
    <cellStyle name="Linked Cell 3" xfId="94"/>
    <cellStyle name="Linked Cell 4" xfId="285"/>
    <cellStyle name="Linked Cell 5" xfId="286"/>
    <cellStyle name="Linked Cell 6" xfId="287"/>
    <cellStyle name="Neutral 2" xfId="95"/>
    <cellStyle name="Neutral 3" xfId="96"/>
    <cellStyle name="Neutral 4" xfId="288"/>
    <cellStyle name="Neutral 5" xfId="289"/>
    <cellStyle name="Neutral 6" xfId="290"/>
    <cellStyle name="Normal" xfId="0" builtinId="0"/>
    <cellStyle name="Normal 10" xfId="109"/>
    <cellStyle name="Normal 10 2" xfId="291"/>
    <cellStyle name="Normal 10 3" xfId="461"/>
    <cellStyle name="Normal 10 4" xfId="424"/>
    <cellStyle name="Normal 10 5" xfId="569"/>
    <cellStyle name="Normal 11" xfId="18"/>
    <cellStyle name="Normal 12" xfId="19"/>
    <cellStyle name="Normal 13" xfId="20"/>
    <cellStyle name="Normal 14" xfId="462"/>
    <cellStyle name="Normal 14 2" xfId="292"/>
    <cellStyle name="Normal 15" xfId="463"/>
    <cellStyle name="Normal 15 2" xfId="293"/>
    <cellStyle name="Normal 16" xfId="294"/>
    <cellStyle name="Normal 16 2" xfId="295"/>
    <cellStyle name="Normal 17" xfId="464"/>
    <cellStyle name="Normal 17 2" xfId="296"/>
    <cellStyle name="Normal 18" xfId="297"/>
    <cellStyle name="Normal 18 2" xfId="298"/>
    <cellStyle name="Normal 19" xfId="466"/>
    <cellStyle name="Normal 19 2" xfId="299"/>
    <cellStyle name="Normal 2" xfId="1"/>
    <cellStyle name="Normal 2 10" xfId="300"/>
    <cellStyle name="Normal 2 11" xfId="301"/>
    <cellStyle name="Normal 2 12" xfId="302"/>
    <cellStyle name="Normal 2 13" xfId="303"/>
    <cellStyle name="Normal 2 14" xfId="304"/>
    <cellStyle name="Normal 2 15" xfId="305"/>
    <cellStyle name="Normal 2 16" xfId="306"/>
    <cellStyle name="Normal 2 17" xfId="307"/>
    <cellStyle name="Normal 2 18" xfId="308"/>
    <cellStyle name="Normal 2 19" xfId="309"/>
    <cellStyle name="Normal 2 2" xfId="97"/>
    <cellStyle name="Normal 2 2 10" xfId="565"/>
    <cellStyle name="Normal 2 2 11" xfId="460"/>
    <cellStyle name="Normal 2 2 12" xfId="427"/>
    <cellStyle name="Normal 2 2 2" xfId="310"/>
    <cellStyle name="Normal 2 2 2 10" xfId="566"/>
    <cellStyle name="Normal 2 2 2 11" xfId="454"/>
    <cellStyle name="Normal 2 2 2 12" xfId="434"/>
    <cellStyle name="Normal 2 2 2 2" xfId="311"/>
    <cellStyle name="Normal 2 2 2 2 2" xfId="469"/>
    <cellStyle name="Normal 2 2 2 2 2 2" xfId="470"/>
    <cellStyle name="Normal 2 2 2 2 2 3" xfId="452"/>
    <cellStyle name="Normal 2 2 2 2 2 4" xfId="436"/>
    <cellStyle name="Normal 2 2 2 2 3" xfId="567"/>
    <cellStyle name="Normal 2 2 2 2 4" xfId="453"/>
    <cellStyle name="Normal 2 2 2 2 5" xfId="435"/>
    <cellStyle name="Normal 2 2 2 3" xfId="468"/>
    <cellStyle name="Normal 2 2 2 4" xfId="471"/>
    <cellStyle name="Normal 2 2 2 5" xfId="472"/>
    <cellStyle name="Normal 2 2 2 6" xfId="473"/>
    <cellStyle name="Normal 2 2 2 7" xfId="474"/>
    <cellStyle name="Normal 2 2 2 8" xfId="475"/>
    <cellStyle name="Normal 2 2 2 9" xfId="476"/>
    <cellStyle name="Normal 2 2 3" xfId="312"/>
    <cellStyle name="Normal 2 2 3 2" xfId="477"/>
    <cellStyle name="Normal 2 2 3 3" xfId="451"/>
    <cellStyle name="Normal 2 2 3 4" xfId="445"/>
    <cellStyle name="Normal 2 2 4" xfId="313"/>
    <cellStyle name="Normal 2 2 4 2" xfId="478"/>
    <cellStyle name="Normal 2 2 4 3" xfId="450"/>
    <cellStyle name="Normal 2 2 4 4" xfId="446"/>
    <cellStyle name="Normal 2 2 5" xfId="314"/>
    <cellStyle name="Normal 2 2 5 2" xfId="479"/>
    <cellStyle name="Normal 2 2 5 3" xfId="449"/>
    <cellStyle name="Normal 2 2 5 4" xfId="447"/>
    <cellStyle name="Normal 2 2 6" xfId="315"/>
    <cellStyle name="Normal 2 2 6 2" xfId="480"/>
    <cellStyle name="Normal 2 2 6 3" xfId="422"/>
    <cellStyle name="Normal 2 2 6 4" xfId="448"/>
    <cellStyle name="Normal 2 2 7" xfId="467"/>
    <cellStyle name="Normal 2 2 8" xfId="481"/>
    <cellStyle name="Normal 2 2 9" xfId="482"/>
    <cellStyle name="Normal 2 20" xfId="316"/>
    <cellStyle name="Normal 2 21" xfId="317"/>
    <cellStyle name="Normal 2 22" xfId="318"/>
    <cellStyle name="Normal 2 23" xfId="319"/>
    <cellStyle name="Normal 2 24" xfId="320"/>
    <cellStyle name="Normal 2 25" xfId="321"/>
    <cellStyle name="Normal 2 26" xfId="322"/>
    <cellStyle name="Normal 2 27" xfId="323"/>
    <cellStyle name="Normal 2 28" xfId="324"/>
    <cellStyle name="Normal 2 29" xfId="325"/>
    <cellStyle name="Normal 2 3" xfId="326"/>
    <cellStyle name="Normal 2 30" xfId="327"/>
    <cellStyle name="Normal 2 31" xfId="328"/>
    <cellStyle name="Normal 2 32" xfId="329"/>
    <cellStyle name="Normal 2 33" xfId="330"/>
    <cellStyle name="Normal 2 34" xfId="331"/>
    <cellStyle name="Normal 2 35" xfId="332"/>
    <cellStyle name="Normal 2 35 2" xfId="486"/>
    <cellStyle name="Normal 2 35 3" xfId="433"/>
    <cellStyle name="Normal 2 35 4" xfId="455"/>
    <cellStyle name="Normal 2 36" xfId="333"/>
    <cellStyle name="Normal 2 36 2" xfId="487"/>
    <cellStyle name="Normal 2 36 3" xfId="432"/>
    <cellStyle name="Normal 2 36 4" xfId="456"/>
    <cellStyle name="Normal 2 37" xfId="334"/>
    <cellStyle name="Normal 2 37 2" xfId="488"/>
    <cellStyle name="Normal 2 37 3" xfId="431"/>
    <cellStyle name="Normal 2 37 4" xfId="457"/>
    <cellStyle name="Normal 2 38" xfId="335"/>
    <cellStyle name="Normal 2 38 2" xfId="489"/>
    <cellStyle name="Normal 2 38 3" xfId="430"/>
    <cellStyle name="Normal 2 38 4" xfId="458"/>
    <cellStyle name="Normal 2 39" xfId="419"/>
    <cellStyle name="Normal 2 39 2" xfId="490"/>
    <cellStyle name="Normal 2 39 3" xfId="429"/>
    <cellStyle name="Normal 2 39 4" xfId="459"/>
    <cellStyle name="Normal 2 4" xfId="336"/>
    <cellStyle name="Normal 2 40" xfId="421"/>
    <cellStyle name="Normal 2 40 2" xfId="491"/>
    <cellStyle name="Normal 2 40 3" xfId="428"/>
    <cellStyle name="Normal 2 40 4" xfId="423"/>
    <cellStyle name="Normal 2 41" xfId="492"/>
    <cellStyle name="Normal 2 42" xfId="493"/>
    <cellStyle name="Normal 2 43" xfId="564"/>
    <cellStyle name="Normal 2 5" xfId="337"/>
    <cellStyle name="Normal 2 6" xfId="338"/>
    <cellStyle name="Normal 2 7" xfId="339"/>
    <cellStyle name="Normal 2 8" xfId="340"/>
    <cellStyle name="Normal 2 9" xfId="341"/>
    <cellStyle name="Normal 20" xfId="342"/>
    <cellStyle name="Normal 20 2" xfId="343"/>
    <cellStyle name="Normal 21" xfId="498"/>
    <cellStyle name="Normal 21 2" xfId="344"/>
    <cellStyle name="Normal 22" xfId="499"/>
    <cellStyle name="Normal 22 2" xfId="345"/>
    <cellStyle name="Normal 23" xfId="500"/>
    <cellStyle name="Normal 23 2" xfId="346"/>
    <cellStyle name="Normal 25" xfId="502"/>
    <cellStyle name="Normal 25 2" xfId="347"/>
    <cellStyle name="Normal 26" xfId="503"/>
    <cellStyle name="Normal 26 2" xfId="348"/>
    <cellStyle name="Normal 27" xfId="504"/>
    <cellStyle name="Normal 27 2" xfId="349"/>
    <cellStyle name="Normal 29" xfId="350"/>
    <cellStyle name="Normal 29 2" xfId="351"/>
    <cellStyle name="Normal 3" xfId="11"/>
    <cellStyle name="Normal 3 10" xfId="352"/>
    <cellStyle name="Normal 3 11" xfId="353"/>
    <cellStyle name="Normal 3 12" xfId="354"/>
    <cellStyle name="Normal 3 13" xfId="355"/>
    <cellStyle name="Normal 3 14" xfId="356"/>
    <cellStyle name="Normal 3 15" xfId="357"/>
    <cellStyle name="Normal 3 16" xfId="358"/>
    <cellStyle name="Normal 3 17" xfId="359"/>
    <cellStyle name="Normal 3 18" xfId="360"/>
    <cellStyle name="Normal 3 19" xfId="361"/>
    <cellStyle name="Normal 3 2" xfId="420"/>
    <cellStyle name="Normal 3 2 2" xfId="362"/>
    <cellStyle name="Normal 3 2 3" xfId="505"/>
    <cellStyle name="Normal 3 2 4" xfId="570"/>
    <cellStyle name="Normal 3 2 5" xfId="465"/>
    <cellStyle name="Normal 3 20" xfId="363"/>
    <cellStyle name="Normal 3 21" xfId="364"/>
    <cellStyle name="Normal 3 22" xfId="365"/>
    <cellStyle name="Normal 3 23" xfId="366"/>
    <cellStyle name="Normal 3 24" xfId="367"/>
    <cellStyle name="Normal 3 25" xfId="368"/>
    <cellStyle name="Normal 3 26" xfId="369"/>
    <cellStyle name="Normal 3 27" xfId="370"/>
    <cellStyle name="Normal 3 28" xfId="371"/>
    <cellStyle name="Normal 3 29" xfId="372"/>
    <cellStyle name="Normal 3 3" xfId="373"/>
    <cellStyle name="Normal 3 30" xfId="374"/>
    <cellStyle name="Normal 3 31" xfId="375"/>
    <cellStyle name="Normal 3 4" xfId="376"/>
    <cellStyle name="Normal 3 5" xfId="377"/>
    <cellStyle name="Normal 3 6" xfId="378"/>
    <cellStyle name="Normal 3 7" xfId="379"/>
    <cellStyle name="Normal 3 8" xfId="380"/>
    <cellStyle name="Normal 3 9" xfId="381"/>
    <cellStyle name="Normal 30" xfId="506"/>
    <cellStyle name="Normal 30 2" xfId="382"/>
    <cellStyle name="Normal 31" xfId="383"/>
    <cellStyle name="Normal 31 2" xfId="384"/>
    <cellStyle name="Normal 32" xfId="507"/>
    <cellStyle name="Normal 32 2" xfId="385"/>
    <cellStyle name="Normal 33" xfId="386"/>
    <cellStyle name="Normal 33 2" xfId="387"/>
    <cellStyle name="Normal 34" xfId="388"/>
    <cellStyle name="Normal 34 2" xfId="389"/>
    <cellStyle name="Normal 35" xfId="390"/>
    <cellStyle name="Normal 35 2" xfId="391"/>
    <cellStyle name="Normal 36" xfId="392"/>
    <cellStyle name="Normal 36 10" xfId="571"/>
    <cellStyle name="Normal 36 11" xfId="483"/>
    <cellStyle name="Normal 36 2" xfId="393"/>
    <cellStyle name="Normal 36 2 10" xfId="572"/>
    <cellStyle name="Normal 36 2 11" xfId="484"/>
    <cellStyle name="Normal 36 2 2" xfId="509"/>
    <cellStyle name="Normal 36 2 2 2" xfId="510"/>
    <cellStyle name="Normal 36 2 2 3" xfId="573"/>
    <cellStyle name="Normal 36 2 2 4" xfId="485"/>
    <cellStyle name="Normal 36 2 3" xfId="511"/>
    <cellStyle name="Normal 36 2 4" xfId="512"/>
    <cellStyle name="Normal 36 2 5" xfId="513"/>
    <cellStyle name="Normal 36 2 6" xfId="514"/>
    <cellStyle name="Normal 36 2 7" xfId="515"/>
    <cellStyle name="Normal 36 2 8" xfId="516"/>
    <cellStyle name="Normal 36 2 9" xfId="517"/>
    <cellStyle name="Normal 36 3" xfId="508"/>
    <cellStyle name="Normal 36 3 2" xfId="518"/>
    <cellStyle name="Normal 36 3 3" xfId="578"/>
    <cellStyle name="Normal 36 3 4" xfId="501"/>
    <cellStyle name="Normal 36 4" xfId="519"/>
    <cellStyle name="Normal 36 5" xfId="520"/>
    <cellStyle name="Normal 36 6" xfId="521"/>
    <cellStyle name="Normal 36 7" xfId="522"/>
    <cellStyle name="Normal 36 8" xfId="523"/>
    <cellStyle name="Normal 36 9" xfId="524"/>
    <cellStyle name="Normal 38" xfId="394"/>
    <cellStyle name="Normal 38 2" xfId="525"/>
    <cellStyle name="Normal 38 3" xfId="526"/>
    <cellStyle name="Normal 38 4" xfId="527"/>
    <cellStyle name="Normal 38 5" xfId="528"/>
    <cellStyle name="Normal 38 6" xfId="529"/>
    <cellStyle name="Normal 38 7" xfId="530"/>
    <cellStyle name="Normal 38 8" xfId="531"/>
    <cellStyle name="Normal 38 9" xfId="532"/>
    <cellStyle name="Normal 39" xfId="395"/>
    <cellStyle name="Normal 39 2" xfId="533"/>
    <cellStyle name="Normal 39 3" xfId="534"/>
    <cellStyle name="Normal 39 4" xfId="535"/>
    <cellStyle name="Normal 39 5" xfId="536"/>
    <cellStyle name="Normal 39 6" xfId="537"/>
    <cellStyle name="Normal 39 7" xfId="538"/>
    <cellStyle name="Normal 39 8" xfId="539"/>
    <cellStyle name="Normal 39 9" xfId="540"/>
    <cellStyle name="Normal 4" xfId="14"/>
    <cellStyle name="Normal 4 2" xfId="396"/>
    <cellStyle name="Normal 4 3" xfId="397"/>
    <cellStyle name="Normal 4 4" xfId="398"/>
    <cellStyle name="Normal 4 5" xfId="399"/>
    <cellStyle name="Normal 40" xfId="400"/>
    <cellStyle name="Normal 40 2" xfId="541"/>
    <cellStyle name="Normal 40 3" xfId="542"/>
    <cellStyle name="Normal 40 4" xfId="543"/>
    <cellStyle name="Normal 40 5" xfId="544"/>
    <cellStyle name="Normal 40 6" xfId="545"/>
    <cellStyle name="Normal 40 7" xfId="546"/>
    <cellStyle name="Normal 40 8" xfId="547"/>
    <cellStyle name="Normal 40 9" xfId="548"/>
    <cellStyle name="Normal 42" xfId="401"/>
    <cellStyle name="Normal 42 2" xfId="549"/>
    <cellStyle name="Normal 42 3" xfId="550"/>
    <cellStyle name="Normal 42 4" xfId="551"/>
    <cellStyle name="Normal 42 5" xfId="552"/>
    <cellStyle name="Normal 42 6" xfId="553"/>
    <cellStyle name="Normal 42 7" xfId="554"/>
    <cellStyle name="Normal 42 8" xfId="555"/>
    <cellStyle name="Normal 42 9" xfId="556"/>
    <cellStyle name="Normal 43" xfId="402"/>
    <cellStyle name="Normal 5" xfId="21"/>
    <cellStyle name="Normal 5 2" xfId="403"/>
    <cellStyle name="Normal 5 3" xfId="568"/>
    <cellStyle name="Normal 52" xfId="557"/>
    <cellStyle name="Normal 53" xfId="558"/>
    <cellStyle name="Normal 54" xfId="559"/>
    <cellStyle name="Normal 55" xfId="560"/>
    <cellStyle name="Normal 56" xfId="561"/>
    <cellStyle name="Normal 57" xfId="562"/>
    <cellStyle name="Normal 58" xfId="563"/>
    <cellStyle name="Normal 6" xfId="15"/>
    <cellStyle name="Normal 7" xfId="24"/>
    <cellStyle name="Normal 8" xfId="16"/>
    <cellStyle name="Normal 9" xfId="17"/>
    <cellStyle name="Normal_TROŠKOVNIK - KAM - ŽUTO" xfId="22"/>
    <cellStyle name="Note 2" xfId="98"/>
    <cellStyle name="Note 3" xfId="99"/>
    <cellStyle name="Note 4" xfId="404"/>
    <cellStyle name="Note 5" xfId="405"/>
    <cellStyle name="Note 6" xfId="406"/>
    <cellStyle name="Obično_ERSTE-Delnice-TROSKOVNIK" xfId="100"/>
    <cellStyle name="Obično_Ponuda staro 2" xfId="579"/>
    <cellStyle name="Output 2" xfId="101"/>
    <cellStyle name="Output 3" xfId="102"/>
    <cellStyle name="Output 4" xfId="407"/>
    <cellStyle name="Output 5" xfId="408"/>
    <cellStyle name="Output 6" xfId="409"/>
    <cellStyle name="Style 1" xfId="23"/>
    <cellStyle name="Title 2" xfId="103"/>
    <cellStyle name="Title 3" xfId="104"/>
    <cellStyle name="Title 4" xfId="410"/>
    <cellStyle name="Title 5" xfId="411"/>
    <cellStyle name="Title 6" xfId="412"/>
    <cellStyle name="Total 2" xfId="105"/>
    <cellStyle name="Total 3" xfId="106"/>
    <cellStyle name="Total 4" xfId="413"/>
    <cellStyle name="Total 5" xfId="414"/>
    <cellStyle name="Total 6" xfId="415"/>
    <cellStyle name="Warning Text 2" xfId="107"/>
    <cellStyle name="Warning Text 3" xfId="108"/>
    <cellStyle name="Warning Text 4" xfId="416"/>
    <cellStyle name="Warning Text 5" xfId="417"/>
    <cellStyle name="Warning Text 6" xfId="4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tabSelected="1" zoomScaleNormal="100" zoomScaleSheetLayoutView="100" workbookViewId="0"/>
  </sheetViews>
  <sheetFormatPr defaultRowHeight="15"/>
  <cols>
    <col min="5" max="5" width="28" customWidth="1"/>
    <col min="6" max="6" width="23.7109375" style="268" customWidth="1"/>
  </cols>
  <sheetData>
    <row r="1" spans="1:8" ht="15.75" thickBot="1">
      <c r="A1" s="170"/>
      <c r="B1" s="170"/>
      <c r="C1" s="170"/>
      <c r="D1" s="170"/>
      <c r="E1" s="170"/>
      <c r="F1" s="261"/>
      <c r="G1" s="170"/>
      <c r="H1" s="170"/>
    </row>
    <row r="2" spans="1:8" ht="19.5" thickTop="1" thickBot="1">
      <c r="A2" s="459" t="s">
        <v>567</v>
      </c>
      <c r="B2" s="460"/>
      <c r="C2" s="460"/>
      <c r="D2" s="460"/>
      <c r="E2" s="460"/>
      <c r="F2" s="460"/>
      <c r="G2" s="461"/>
      <c r="H2" s="170"/>
    </row>
    <row r="3" spans="1:8" ht="18.75" thickTop="1">
      <c r="A3" s="171"/>
      <c r="B3" s="170"/>
      <c r="C3" s="171" t="s">
        <v>96</v>
      </c>
      <c r="D3" s="171"/>
      <c r="E3" s="171"/>
      <c r="F3" s="262"/>
      <c r="G3" s="170"/>
      <c r="H3" s="170"/>
    </row>
    <row r="4" spans="1:8">
      <c r="A4" s="170"/>
      <c r="B4" s="170"/>
      <c r="C4" s="170"/>
      <c r="D4" s="170"/>
      <c r="E4" s="170"/>
      <c r="F4" s="261"/>
      <c r="G4" s="170"/>
      <c r="H4" s="170"/>
    </row>
    <row r="5" spans="1:8" ht="15.75">
      <c r="A5" s="462" t="s">
        <v>563</v>
      </c>
      <c r="B5" s="462"/>
      <c r="C5" s="462"/>
      <c r="D5" s="462"/>
      <c r="E5" s="462"/>
      <c r="F5" s="462"/>
      <c r="G5" s="462"/>
      <c r="H5" s="170"/>
    </row>
    <row r="6" spans="1:8">
      <c r="A6" s="170"/>
      <c r="B6" s="170"/>
      <c r="C6" s="170"/>
      <c r="D6" s="170"/>
      <c r="E6" s="170"/>
      <c r="F6" s="261"/>
      <c r="G6" s="170"/>
      <c r="H6" s="170"/>
    </row>
    <row r="7" spans="1:8">
      <c r="A7" s="170"/>
      <c r="B7" s="170"/>
      <c r="C7" s="170"/>
      <c r="D7" s="170"/>
      <c r="E7" s="170"/>
      <c r="F7" s="261"/>
      <c r="G7" s="170"/>
      <c r="H7" s="170"/>
    </row>
    <row r="8" spans="1:8" ht="15.75">
      <c r="A8" s="173" t="s">
        <v>1</v>
      </c>
      <c r="B8" s="172" t="s">
        <v>564</v>
      </c>
      <c r="C8" s="170"/>
      <c r="D8" s="170"/>
      <c r="E8" s="170"/>
      <c r="F8" s="263">
        <f>'G-O RADOVI REKAPITULACIJA'!I28</f>
        <v>0</v>
      </c>
      <c r="G8" s="170"/>
      <c r="H8" s="170"/>
    </row>
    <row r="9" spans="1:8" ht="15.75">
      <c r="A9" s="183"/>
      <c r="B9" s="182"/>
      <c r="C9" s="182"/>
      <c r="D9" s="182"/>
      <c r="E9" s="182"/>
      <c r="F9" s="264"/>
      <c r="G9" s="182"/>
      <c r="H9" s="182"/>
    </row>
    <row r="10" spans="1:8" ht="15.75">
      <c r="A10" s="173" t="s">
        <v>19</v>
      </c>
      <c r="B10" s="172" t="s">
        <v>565</v>
      </c>
      <c r="C10" s="170"/>
      <c r="D10" s="170"/>
      <c r="E10" s="170"/>
      <c r="F10" s="263">
        <f>'Elektrotehnički radovi '!F205</f>
        <v>0</v>
      </c>
      <c r="G10" s="170"/>
      <c r="H10" s="170"/>
    </row>
    <row r="11" spans="1:8" ht="15.75">
      <c r="A11" s="183"/>
      <c r="B11" s="182"/>
      <c r="C11" s="182"/>
      <c r="D11" s="182"/>
      <c r="E11" s="182"/>
      <c r="F11" s="264"/>
      <c r="G11" s="182"/>
      <c r="H11" s="182"/>
    </row>
    <row r="12" spans="1:8" ht="15.75">
      <c r="A12" s="173" t="s">
        <v>23</v>
      </c>
      <c r="B12" s="172" t="s">
        <v>566</v>
      </c>
      <c r="C12" s="170"/>
      <c r="D12" s="170"/>
      <c r="E12" s="170"/>
      <c r="F12" s="263">
        <f>'Strojarski radovi '!H140</f>
        <v>0</v>
      </c>
      <c r="G12" s="170"/>
      <c r="H12" s="170"/>
    </row>
    <row r="13" spans="1:8" ht="15.75" thickBot="1">
      <c r="A13" s="181"/>
      <c r="B13" s="181"/>
      <c r="C13" s="181"/>
      <c r="D13" s="181"/>
      <c r="E13" s="181"/>
      <c r="F13" s="265"/>
      <c r="G13" s="170"/>
      <c r="H13" s="170"/>
    </row>
    <row r="14" spans="1:8" ht="18.75">
      <c r="A14" s="174" t="s">
        <v>229</v>
      </c>
      <c r="B14" s="170"/>
      <c r="C14" s="170"/>
      <c r="D14" s="170"/>
      <c r="E14" s="170"/>
      <c r="F14" s="262">
        <f>SUM(F8:F12)</f>
        <v>0</v>
      </c>
      <c r="G14" s="175"/>
      <c r="H14" s="170"/>
    </row>
    <row r="15" spans="1:8" ht="16.5" thickBot="1">
      <c r="A15" s="170"/>
      <c r="B15" s="170"/>
      <c r="C15" s="170"/>
      <c r="D15" s="176" t="s">
        <v>230</v>
      </c>
      <c r="E15" s="177" t="s">
        <v>231</v>
      </c>
      <c r="F15" s="266">
        <f>F14*0.25</f>
        <v>0</v>
      </c>
      <c r="G15" s="170"/>
      <c r="H15" s="170"/>
    </row>
    <row r="16" spans="1:8" ht="15.75" thickBot="1">
      <c r="A16" s="170"/>
      <c r="B16" s="170"/>
      <c r="C16" s="170"/>
      <c r="D16" s="170"/>
      <c r="E16" s="170"/>
      <c r="F16" s="261"/>
      <c r="G16" s="170"/>
      <c r="H16" s="170"/>
    </row>
    <row r="17" spans="1:8" ht="18.75" thickBot="1">
      <c r="A17" s="178" t="s">
        <v>232</v>
      </c>
      <c r="B17" s="179"/>
      <c r="C17" s="179"/>
      <c r="D17" s="180"/>
      <c r="E17" s="180"/>
      <c r="F17" s="267">
        <f>F14+F15</f>
        <v>0</v>
      </c>
      <c r="G17" s="170"/>
      <c r="H17" s="170"/>
    </row>
    <row r="18" spans="1:8">
      <c r="A18" s="170"/>
      <c r="B18" s="170"/>
      <c r="C18" s="170"/>
      <c r="D18" s="170"/>
      <c r="E18" s="170"/>
      <c r="F18" s="261"/>
      <c r="G18" s="170"/>
      <c r="H18" s="170"/>
    </row>
    <row r="19" spans="1:8">
      <c r="A19" s="170"/>
      <c r="B19" s="170"/>
      <c r="C19" s="170"/>
      <c r="D19" s="170"/>
      <c r="E19" s="170"/>
      <c r="F19" s="261"/>
      <c r="G19" s="170"/>
      <c r="H19" s="170"/>
    </row>
    <row r="20" spans="1:8">
      <c r="A20" s="170"/>
      <c r="B20" s="170"/>
      <c r="C20" s="170"/>
      <c r="D20" s="170"/>
      <c r="E20" s="170"/>
      <c r="F20" s="261"/>
      <c r="G20" s="170"/>
      <c r="H20" s="170"/>
    </row>
    <row r="21" spans="1:8">
      <c r="A21" s="170"/>
      <c r="B21" s="170"/>
      <c r="C21" s="170"/>
      <c r="D21" s="170"/>
      <c r="E21" s="170"/>
      <c r="F21" s="261"/>
      <c r="G21" s="170"/>
      <c r="H21" s="170"/>
    </row>
    <row r="22" spans="1:8">
      <c r="A22" s="170"/>
      <c r="B22" s="170"/>
      <c r="C22" s="170"/>
      <c r="D22" s="170"/>
      <c r="E22" s="170"/>
      <c r="F22" s="261"/>
      <c r="G22" s="170"/>
      <c r="H22" s="170"/>
    </row>
    <row r="23" spans="1:8">
      <c r="A23" s="170"/>
      <c r="B23" s="170"/>
      <c r="C23" s="170"/>
      <c r="D23" s="170"/>
      <c r="E23" s="170"/>
      <c r="F23" s="261"/>
      <c r="G23" s="170"/>
      <c r="H23" s="170"/>
    </row>
  </sheetData>
  <mergeCells count="2">
    <mergeCell ref="A2:G2"/>
    <mergeCell ref="A5:G5"/>
  </mergeCells>
  <pageMargins left="0.7" right="0.7" top="0.75" bottom="0.75" header="0.3" footer="0.3"/>
  <pageSetup paperSize="9" scale="8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zoomScaleNormal="100" workbookViewId="0">
      <selection activeCell="F7" sqref="F7:J7"/>
    </sheetView>
  </sheetViews>
  <sheetFormatPr defaultRowHeight="15"/>
  <cols>
    <col min="1" max="1" width="6.5703125" customWidth="1"/>
    <col min="2" max="2" width="3" customWidth="1"/>
    <col min="3" max="3" width="1.7109375" customWidth="1"/>
    <col min="4" max="4" width="56.140625" customWidth="1"/>
    <col min="5" max="5" width="3.7109375" customWidth="1"/>
    <col min="6" max="6" width="9.140625" style="82"/>
    <col min="7" max="7" width="12" style="289" bestFit="1" customWidth="1"/>
    <col min="8" max="8" width="10.85546875" style="289" bestFit="1" customWidth="1"/>
    <col min="9" max="9" width="14.85546875" style="289" bestFit="1" customWidth="1"/>
    <col min="10" max="10" width="5" customWidth="1"/>
  </cols>
  <sheetData>
    <row r="1" spans="1:10" ht="20.25" thickTop="1" thickBot="1">
      <c r="A1" s="2" t="s">
        <v>91</v>
      </c>
      <c r="B1" s="3"/>
      <c r="C1" s="4"/>
      <c r="D1" s="18" t="s">
        <v>90</v>
      </c>
    </row>
    <row r="2" spans="1:10" ht="15.75" thickTop="1"/>
    <row r="3" spans="1:10" ht="26.25">
      <c r="A3" s="15"/>
      <c r="B3" s="10"/>
      <c r="C3" s="13"/>
      <c r="D3" s="14"/>
      <c r="E3" s="13"/>
      <c r="F3" s="253" t="s">
        <v>3</v>
      </c>
      <c r="G3" s="302" t="s">
        <v>4</v>
      </c>
      <c r="H3" s="290" t="s">
        <v>21</v>
      </c>
      <c r="I3" s="290" t="s">
        <v>6</v>
      </c>
    </row>
    <row r="5" spans="1:10" ht="63.75">
      <c r="A5" s="15" t="s">
        <v>16</v>
      </c>
      <c r="B5" s="17" t="s">
        <v>7</v>
      </c>
      <c r="D5" s="14" t="s">
        <v>253</v>
      </c>
      <c r="F5" s="280" t="s">
        <v>8</v>
      </c>
      <c r="G5" s="280">
        <v>420</v>
      </c>
      <c r="H5" s="275"/>
      <c r="I5" s="276">
        <f>G5*H5</f>
        <v>0</v>
      </c>
      <c r="J5" s="277" t="s">
        <v>18</v>
      </c>
    </row>
    <row r="6" spans="1:10">
      <c r="A6" s="15"/>
      <c r="B6" s="17"/>
      <c r="D6" s="14"/>
      <c r="F6" s="251"/>
      <c r="G6" s="292"/>
      <c r="H6" s="292"/>
      <c r="I6" s="292"/>
      <c r="J6" s="12"/>
    </row>
    <row r="7" spans="1:10" ht="76.5">
      <c r="A7" s="15" t="s">
        <v>16</v>
      </c>
      <c r="B7" s="17" t="s">
        <v>9</v>
      </c>
      <c r="D7" s="14" t="s">
        <v>586</v>
      </c>
      <c r="F7" s="280" t="s">
        <v>8</v>
      </c>
      <c r="G7" s="280">
        <v>450</v>
      </c>
      <c r="H7" s="275"/>
      <c r="I7" s="276">
        <f>G7*H7</f>
        <v>0</v>
      </c>
      <c r="J7" s="277" t="s">
        <v>18</v>
      </c>
    </row>
    <row r="8" spans="1:10">
      <c r="F8" s="251"/>
      <c r="G8" s="292"/>
      <c r="H8" s="292"/>
      <c r="I8" s="292"/>
      <c r="J8" s="12"/>
    </row>
    <row r="9" spans="1:10" ht="15.75" thickBot="1">
      <c r="F9" s="251"/>
      <c r="G9" s="292"/>
      <c r="H9" s="292"/>
      <c r="I9" s="292"/>
      <c r="J9" s="12"/>
    </row>
    <row r="10" spans="1:10" ht="15.75" thickBot="1">
      <c r="D10" s="23" t="s">
        <v>101</v>
      </c>
      <c r="E10" s="24"/>
      <c r="F10" s="258"/>
      <c r="G10" s="286"/>
      <c r="H10" s="286"/>
      <c r="I10" s="300">
        <f>SUM(I5:I7)</f>
        <v>0</v>
      </c>
      <c r="J10" s="25" t="s">
        <v>18</v>
      </c>
    </row>
    <row r="11" spans="1:10">
      <c r="F11" s="251"/>
      <c r="G11" s="292"/>
      <c r="H11" s="292"/>
      <c r="I11" s="292"/>
      <c r="J11" s="12"/>
    </row>
    <row r="12" spans="1:10">
      <c r="D12" s="208"/>
      <c r="F12" s="251"/>
      <c r="G12" s="292"/>
      <c r="H12" s="292"/>
      <c r="I12" s="292"/>
      <c r="J12" s="12"/>
    </row>
    <row r="13" spans="1:10">
      <c r="F13" s="251"/>
      <c r="G13" s="292"/>
      <c r="H13" s="292"/>
      <c r="I13" s="292"/>
      <c r="J13" s="12"/>
    </row>
    <row r="14" spans="1:10">
      <c r="F14" s="251"/>
      <c r="G14" s="292"/>
      <c r="H14" s="292"/>
      <c r="I14" s="292"/>
      <c r="J14" s="12"/>
    </row>
    <row r="15" spans="1:10">
      <c r="F15" s="251"/>
      <c r="G15" s="292"/>
      <c r="H15" s="292"/>
      <c r="I15" s="292"/>
      <c r="J15" s="12"/>
    </row>
    <row r="16" spans="1:10">
      <c r="F16" s="251"/>
      <c r="G16" s="292"/>
      <c r="H16" s="292"/>
      <c r="I16" s="292"/>
      <c r="J16" s="12"/>
    </row>
    <row r="17" spans="6:10">
      <c r="F17" s="251"/>
      <c r="G17" s="292"/>
      <c r="H17" s="292"/>
      <c r="I17" s="292"/>
      <c r="J17" s="12"/>
    </row>
    <row r="18" spans="6:10">
      <c r="F18" s="251"/>
      <c r="G18" s="292"/>
      <c r="H18" s="292"/>
      <c r="I18" s="292"/>
      <c r="J18" s="12"/>
    </row>
    <row r="19" spans="6:10">
      <c r="F19" s="251"/>
      <c r="G19" s="292"/>
      <c r="H19" s="292"/>
      <c r="I19" s="292"/>
      <c r="J19" s="12"/>
    </row>
    <row r="20" spans="6:10">
      <c r="F20" s="251"/>
      <c r="G20" s="292"/>
      <c r="H20" s="292"/>
      <c r="I20" s="292"/>
      <c r="J20" s="12"/>
    </row>
    <row r="21" spans="6:10">
      <c r="F21" s="251"/>
      <c r="G21" s="292"/>
      <c r="H21" s="292"/>
      <c r="I21" s="292"/>
      <c r="J21" s="12"/>
    </row>
    <row r="22" spans="6:10">
      <c r="F22" s="251"/>
      <c r="G22" s="292"/>
      <c r="H22" s="292"/>
      <c r="I22" s="292"/>
      <c r="J22" s="12"/>
    </row>
    <row r="23" spans="6:10">
      <c r="F23" s="251"/>
      <c r="G23" s="292"/>
      <c r="H23" s="292"/>
      <c r="I23" s="292"/>
      <c r="J23" s="12"/>
    </row>
    <row r="24" spans="6:10">
      <c r="F24" s="251"/>
      <c r="G24" s="292"/>
      <c r="H24" s="292"/>
      <c r="I24" s="292"/>
      <c r="J24" s="12"/>
    </row>
    <row r="25" spans="6:10">
      <c r="F25" s="251"/>
      <c r="G25" s="292"/>
      <c r="H25" s="292"/>
      <c r="I25" s="292"/>
      <c r="J25" s="12"/>
    </row>
    <row r="26" spans="6:10">
      <c r="F26" s="251"/>
      <c r="G26" s="292"/>
      <c r="H26" s="292"/>
      <c r="I26" s="292"/>
      <c r="J26" s="12"/>
    </row>
    <row r="27" spans="6:10">
      <c r="F27" s="251"/>
      <c r="G27" s="292"/>
      <c r="H27" s="292"/>
      <c r="I27" s="292"/>
      <c r="J27" s="12"/>
    </row>
    <row r="28" spans="6:10">
      <c r="F28" s="251"/>
      <c r="G28" s="292"/>
      <c r="H28" s="292"/>
      <c r="I28" s="292"/>
      <c r="J28" s="12"/>
    </row>
    <row r="29" spans="6:10">
      <c r="F29" s="251"/>
      <c r="G29" s="292"/>
      <c r="H29" s="292"/>
      <c r="I29" s="292"/>
      <c r="J29" s="12"/>
    </row>
    <row r="30" spans="6:10">
      <c r="F30" s="251"/>
      <c r="G30" s="292"/>
      <c r="H30" s="292"/>
      <c r="I30" s="292"/>
      <c r="J30" s="12"/>
    </row>
    <row r="31" spans="6:10">
      <c r="F31" s="251"/>
      <c r="G31" s="292"/>
      <c r="H31" s="292"/>
      <c r="I31" s="292"/>
      <c r="J31" s="12"/>
    </row>
    <row r="32" spans="6:10">
      <c r="F32" s="251"/>
      <c r="G32" s="292"/>
      <c r="H32" s="292"/>
      <c r="I32" s="292"/>
      <c r="J32" s="12"/>
    </row>
    <row r="33" spans="6:10">
      <c r="F33" s="251"/>
      <c r="G33" s="292"/>
      <c r="H33" s="292"/>
      <c r="I33" s="292"/>
      <c r="J33" s="12"/>
    </row>
    <row r="34" spans="6:10">
      <c r="F34" s="251"/>
      <c r="G34" s="292"/>
      <c r="H34" s="292"/>
      <c r="I34" s="292"/>
      <c r="J34" s="12"/>
    </row>
    <row r="35" spans="6:10">
      <c r="F35" s="251"/>
      <c r="G35" s="292"/>
      <c r="H35" s="292"/>
      <c r="I35" s="292"/>
      <c r="J35" s="12"/>
    </row>
    <row r="36" spans="6:10">
      <c r="F36" s="251"/>
      <c r="G36" s="292"/>
      <c r="H36" s="292"/>
      <c r="I36" s="292"/>
    </row>
    <row r="37" spans="6:10">
      <c r="F37" s="251"/>
      <c r="G37" s="292"/>
      <c r="H37" s="292"/>
      <c r="I37" s="292"/>
    </row>
  </sheetData>
  <pageMargins left="0.7" right="0.7" top="0.75" bottom="0.75" header="0.3" footer="0.3"/>
  <pageSetup paperSize="9" scale="7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topLeftCell="A6" zoomScaleNormal="100" workbookViewId="0">
      <selection activeCell="M10" sqref="M10"/>
    </sheetView>
  </sheetViews>
  <sheetFormatPr defaultRowHeight="15"/>
  <cols>
    <col min="1" max="1" width="5.28515625" customWidth="1"/>
    <col min="2" max="2" width="4.140625" customWidth="1"/>
    <col min="3" max="3" width="3" customWidth="1"/>
    <col min="4" max="4" width="56.85546875" customWidth="1"/>
    <col min="5" max="5" width="3.5703125" customWidth="1"/>
    <col min="7" max="8" width="9.140625" style="259"/>
    <col min="9" max="9" width="13.85546875" style="259" customWidth="1"/>
    <col min="10" max="10" width="4.7109375" customWidth="1"/>
  </cols>
  <sheetData>
    <row r="1" spans="1:10" ht="20.25" thickTop="1" thickBot="1">
      <c r="A1" s="2" t="s">
        <v>93</v>
      </c>
      <c r="B1" s="3"/>
      <c r="C1" s="4"/>
      <c r="D1" s="18" t="s">
        <v>92</v>
      </c>
    </row>
    <row r="2" spans="1:10" ht="15.75" thickTop="1"/>
    <row r="3" spans="1:10" ht="26.25">
      <c r="A3" s="15"/>
      <c r="B3" s="10"/>
      <c r="C3" s="13"/>
      <c r="D3" s="14"/>
      <c r="E3" s="13"/>
      <c r="F3" s="7" t="s">
        <v>3</v>
      </c>
      <c r="G3" s="16" t="s">
        <v>4</v>
      </c>
      <c r="H3" s="254" t="s">
        <v>21</v>
      </c>
      <c r="I3" s="254" t="s">
        <v>6</v>
      </c>
    </row>
    <row r="5" spans="1:10" ht="67.5" customHeight="1">
      <c r="A5" s="15" t="s">
        <v>17</v>
      </c>
      <c r="B5" s="17" t="s">
        <v>7</v>
      </c>
      <c r="D5" s="87" t="s">
        <v>568</v>
      </c>
      <c r="F5" s="280" t="s">
        <v>8</v>
      </c>
      <c r="G5" s="280">
        <v>750</v>
      </c>
      <c r="H5" s="275"/>
      <c r="I5" s="276">
        <f>G5*H5</f>
        <v>0</v>
      </c>
      <c r="J5" s="277" t="s">
        <v>18</v>
      </c>
    </row>
    <row r="6" spans="1:10">
      <c r="F6" s="12"/>
      <c r="G6" s="21"/>
      <c r="H6" s="252"/>
      <c r="I6" s="252"/>
      <c r="J6" s="12"/>
    </row>
    <row r="7" spans="1:10" ht="81" customHeight="1">
      <c r="A7" s="15" t="s">
        <v>17</v>
      </c>
      <c r="B7" s="17" t="s">
        <v>9</v>
      </c>
      <c r="D7" s="20" t="s">
        <v>99</v>
      </c>
      <c r="F7" s="280" t="s">
        <v>8</v>
      </c>
      <c r="G7" s="280">
        <v>150</v>
      </c>
      <c r="H7" s="275"/>
      <c r="I7" s="276">
        <f>G7*H7</f>
        <v>0</v>
      </c>
      <c r="J7" s="277" t="s">
        <v>18</v>
      </c>
    </row>
    <row r="8" spans="1:10">
      <c r="F8" s="12"/>
      <c r="G8" s="21"/>
      <c r="H8" s="252"/>
      <c r="I8" s="252"/>
      <c r="J8" s="12"/>
    </row>
    <row r="9" spans="1:10" ht="69" customHeight="1">
      <c r="A9" s="15" t="s">
        <v>17</v>
      </c>
      <c r="B9" s="17" t="s">
        <v>10</v>
      </c>
      <c r="D9" s="20" t="s">
        <v>247</v>
      </c>
      <c r="F9" s="280" t="s">
        <v>11</v>
      </c>
      <c r="G9" s="456">
        <v>1</v>
      </c>
      <c r="H9" s="275"/>
      <c r="I9" s="276">
        <f>G9*H9</f>
        <v>0</v>
      </c>
      <c r="J9" s="277" t="s">
        <v>18</v>
      </c>
    </row>
    <row r="10" spans="1:10">
      <c r="F10" s="12"/>
      <c r="G10" s="21"/>
      <c r="H10" s="252"/>
      <c r="I10" s="252"/>
      <c r="J10" s="12"/>
    </row>
    <row r="11" spans="1:10" ht="77.25" customHeight="1">
      <c r="A11" s="15" t="s">
        <v>17</v>
      </c>
      <c r="B11" s="17" t="s">
        <v>12</v>
      </c>
      <c r="D11" s="20" t="s">
        <v>100</v>
      </c>
      <c r="F11" s="280" t="s">
        <v>8</v>
      </c>
      <c r="G11" s="280">
        <v>32</v>
      </c>
      <c r="H11" s="275"/>
      <c r="I11" s="276">
        <f>G11*H11</f>
        <v>0</v>
      </c>
      <c r="J11" s="277" t="s">
        <v>18</v>
      </c>
    </row>
    <row r="12" spans="1:10">
      <c r="F12" s="12"/>
      <c r="G12" s="21"/>
      <c r="H12" s="252"/>
      <c r="J12" s="12"/>
    </row>
    <row r="13" spans="1:10" ht="77.25" customHeight="1">
      <c r="A13" s="15" t="s">
        <v>17</v>
      </c>
      <c r="B13" s="17" t="s">
        <v>13</v>
      </c>
      <c r="D13" s="20" t="s">
        <v>100</v>
      </c>
      <c r="F13" s="280" t="s">
        <v>8</v>
      </c>
      <c r="G13" s="280">
        <v>32</v>
      </c>
      <c r="H13" s="275"/>
      <c r="I13" s="276">
        <f>G13*H13</f>
        <v>0</v>
      </c>
      <c r="J13" s="277" t="s">
        <v>18</v>
      </c>
    </row>
    <row r="14" spans="1:10" ht="12" customHeight="1">
      <c r="A14" s="15"/>
      <c r="B14" s="17"/>
      <c r="D14" s="20"/>
      <c r="F14" s="8"/>
      <c r="G14" s="21"/>
      <c r="H14" s="252"/>
      <c r="I14" s="252"/>
      <c r="J14" s="12"/>
    </row>
    <row r="15" spans="1:10" ht="45.75" customHeight="1">
      <c r="A15" s="15" t="s">
        <v>17</v>
      </c>
      <c r="B15" s="17" t="s">
        <v>14</v>
      </c>
      <c r="D15" s="20" t="s">
        <v>587</v>
      </c>
      <c r="F15" s="280" t="s">
        <v>588</v>
      </c>
      <c r="G15" s="280">
        <v>500</v>
      </c>
      <c r="H15" s="275"/>
      <c r="I15" s="276">
        <f>G15*H15</f>
        <v>0</v>
      </c>
      <c r="J15" s="277" t="s">
        <v>18</v>
      </c>
    </row>
    <row r="16" spans="1:10" ht="12" customHeight="1">
      <c r="A16" s="15"/>
      <c r="B16" s="17"/>
      <c r="D16" s="20"/>
      <c r="F16" s="8"/>
      <c r="G16" s="21"/>
      <c r="H16" s="252"/>
      <c r="I16" s="252"/>
      <c r="J16" s="12"/>
    </row>
    <row r="17" spans="4:10" ht="15.75" thickBot="1">
      <c r="F17" s="12"/>
      <c r="G17" s="21"/>
      <c r="H17" s="252"/>
      <c r="J17" s="259"/>
    </row>
    <row r="18" spans="4:10" ht="15.75" thickBot="1">
      <c r="D18" s="23" t="s">
        <v>101</v>
      </c>
      <c r="E18" s="24"/>
      <c r="F18" s="24"/>
      <c r="G18" s="64"/>
      <c r="H18" s="64"/>
      <c r="I18" s="64">
        <f>SUM(I5:I15)</f>
        <v>0</v>
      </c>
      <c r="J18" s="25" t="s">
        <v>18</v>
      </c>
    </row>
    <row r="19" spans="4:10">
      <c r="F19" s="12"/>
      <c r="G19" s="21"/>
      <c r="H19" s="252"/>
      <c r="J19" s="12"/>
    </row>
    <row r="20" spans="4:10">
      <c r="F20" s="12"/>
      <c r="G20" s="21"/>
      <c r="H20" s="252"/>
      <c r="J20" s="12"/>
    </row>
    <row r="21" spans="4:10">
      <c r="F21" s="12"/>
      <c r="G21" s="21"/>
      <c r="H21" s="252"/>
      <c r="J21" s="12"/>
    </row>
    <row r="22" spans="4:10">
      <c r="F22" s="12"/>
      <c r="G22" s="21"/>
      <c r="H22" s="252"/>
      <c r="J22" s="12"/>
    </row>
    <row r="23" spans="4:10">
      <c r="F23" s="12"/>
      <c r="G23" s="21"/>
      <c r="H23" s="252"/>
      <c r="J23" s="12"/>
    </row>
    <row r="24" spans="4:10">
      <c r="F24" s="12"/>
      <c r="G24" s="21"/>
      <c r="H24" s="252"/>
      <c r="J24" s="12"/>
    </row>
    <row r="25" spans="4:10">
      <c r="F25" s="12"/>
      <c r="G25" s="21"/>
      <c r="H25" s="252"/>
      <c r="J25" s="12"/>
    </row>
    <row r="26" spans="4:10">
      <c r="F26" s="12"/>
      <c r="G26" s="21"/>
      <c r="H26" s="252"/>
      <c r="J26" s="12"/>
    </row>
    <row r="27" spans="4:10">
      <c r="F27" s="12"/>
      <c r="G27" s="21"/>
      <c r="H27" s="252"/>
      <c r="J27" s="12"/>
    </row>
    <row r="28" spans="4:10">
      <c r="F28" s="12"/>
      <c r="G28" s="21"/>
      <c r="H28" s="252"/>
      <c r="J28" s="12"/>
    </row>
    <row r="29" spans="4:10">
      <c r="F29" s="12"/>
      <c r="G29" s="21"/>
      <c r="H29" s="252"/>
      <c r="J29" s="12"/>
    </row>
    <row r="30" spans="4:10">
      <c r="F30" s="12"/>
      <c r="G30" s="21"/>
      <c r="H30" s="252"/>
      <c r="J30" s="12"/>
    </row>
    <row r="31" spans="4:10">
      <c r="F31" s="12"/>
      <c r="G31" s="21"/>
      <c r="H31" s="252"/>
      <c r="J31" s="12"/>
    </row>
    <row r="32" spans="4:10">
      <c r="F32" s="12"/>
      <c r="G32" s="21"/>
      <c r="H32" s="252"/>
      <c r="J32" s="12"/>
    </row>
    <row r="33" spans="6:10">
      <c r="F33" s="12"/>
      <c r="G33" s="21"/>
      <c r="H33" s="252"/>
      <c r="J33" s="12"/>
    </row>
    <row r="34" spans="6:10">
      <c r="F34" s="12"/>
      <c r="G34" s="21"/>
      <c r="H34" s="252"/>
      <c r="J34" s="12"/>
    </row>
    <row r="35" spans="6:10">
      <c r="F35" s="12"/>
      <c r="G35" s="252"/>
      <c r="H35" s="252"/>
    </row>
    <row r="36" spans="6:10">
      <c r="F36" s="12"/>
      <c r="G36" s="252"/>
      <c r="H36" s="252"/>
    </row>
    <row r="37" spans="6:10">
      <c r="F37" s="12"/>
      <c r="G37" s="252"/>
      <c r="H37" s="252"/>
    </row>
    <row r="38" spans="6:10">
      <c r="F38" s="12"/>
      <c r="G38" s="252"/>
      <c r="H38" s="252"/>
    </row>
    <row r="39" spans="6:10">
      <c r="F39" s="12"/>
      <c r="G39" s="252"/>
      <c r="H39" s="252"/>
    </row>
    <row r="40" spans="6:10">
      <c r="F40" s="12"/>
      <c r="G40" s="252"/>
      <c r="H40" s="252"/>
    </row>
    <row r="41" spans="6:10">
      <c r="F41" s="12"/>
      <c r="G41" s="252"/>
      <c r="H41" s="252"/>
    </row>
    <row r="42" spans="6:10">
      <c r="F42" s="12"/>
      <c r="G42" s="252"/>
      <c r="H42" s="252"/>
    </row>
    <row r="43" spans="6:10">
      <c r="F43" s="12"/>
      <c r="G43" s="252"/>
      <c r="H43" s="252"/>
    </row>
    <row r="44" spans="6:10">
      <c r="F44" s="12"/>
      <c r="G44" s="252"/>
      <c r="H44" s="252"/>
    </row>
  </sheetData>
  <pageMargins left="0.7" right="0.7" top="0.75" bottom="0.75" header="0.3" footer="0.3"/>
  <pageSetup paperSize="9" scale="7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showGridLines="0" zoomScaleNormal="100" workbookViewId="0">
      <selection activeCell="I12" sqref="I12"/>
    </sheetView>
  </sheetViews>
  <sheetFormatPr defaultRowHeight="15"/>
  <cols>
    <col min="1" max="1" width="4.140625" style="54" customWidth="1"/>
    <col min="2" max="2" width="3.42578125" style="54" customWidth="1"/>
    <col min="3" max="3" width="3" style="54" customWidth="1"/>
    <col min="4" max="4" width="51" style="54" customWidth="1"/>
    <col min="5" max="5" width="4" style="54" customWidth="1"/>
    <col min="6" max="6" width="9.140625" style="54"/>
    <col min="7" max="8" width="9.42578125" style="259" bestFit="1" customWidth="1"/>
    <col min="9" max="9" width="12" style="259" bestFit="1" customWidth="1"/>
    <col min="10" max="10" width="5.85546875" style="54" customWidth="1"/>
    <col min="11" max="11" width="19.42578125" style="54" customWidth="1"/>
    <col min="12" max="16384" width="9.140625" style="54"/>
  </cols>
  <sheetData>
    <row r="1" spans="1:11" ht="20.25" thickTop="1" thickBot="1">
      <c r="A1" s="50" t="s">
        <v>249</v>
      </c>
      <c r="B1" s="51"/>
      <c r="C1" s="52"/>
      <c r="D1" s="53" t="s">
        <v>94</v>
      </c>
    </row>
    <row r="2" spans="1:11" ht="15.75" thickTop="1"/>
    <row r="3" spans="1:11" ht="25.5">
      <c r="A3" s="55"/>
      <c r="B3" s="55"/>
      <c r="C3" s="55"/>
      <c r="D3" s="55"/>
      <c r="E3" s="55"/>
      <c r="F3" s="56" t="s">
        <v>3</v>
      </c>
      <c r="G3" s="22" t="s">
        <v>4</v>
      </c>
      <c r="H3" s="57" t="s">
        <v>5</v>
      </c>
      <c r="I3" s="57" t="s">
        <v>95</v>
      </c>
    </row>
    <row r="4" spans="1:11" ht="114.75">
      <c r="A4" s="58" t="s">
        <v>250</v>
      </c>
      <c r="B4" s="59" t="s">
        <v>7</v>
      </c>
      <c r="D4" s="26" t="s">
        <v>227</v>
      </c>
      <c r="F4" s="280" t="s">
        <v>228</v>
      </c>
      <c r="G4" s="280">
        <v>3100</v>
      </c>
      <c r="H4" s="275"/>
      <c r="I4" s="276">
        <f>G4*H4</f>
        <v>0</v>
      </c>
      <c r="J4" s="277" t="s">
        <v>18</v>
      </c>
    </row>
    <row r="5" spans="1:11">
      <c r="F5" s="60"/>
      <c r="G5" s="21"/>
      <c r="H5" s="252"/>
      <c r="I5" s="252"/>
      <c r="J5" s="60"/>
    </row>
    <row r="6" spans="1:11" ht="72.75" customHeight="1">
      <c r="A6" s="58" t="s">
        <v>250</v>
      </c>
      <c r="B6" s="59" t="s">
        <v>9</v>
      </c>
      <c r="D6" s="26" t="s">
        <v>629</v>
      </c>
      <c r="F6" s="280" t="s">
        <v>228</v>
      </c>
      <c r="G6" s="280">
        <v>12</v>
      </c>
      <c r="H6" s="275"/>
      <c r="I6" s="276">
        <f>G6*H6</f>
        <v>0</v>
      </c>
      <c r="J6" s="277" t="s">
        <v>18</v>
      </c>
    </row>
    <row r="7" spans="1:11">
      <c r="B7" s="59"/>
      <c r="D7" s="61"/>
      <c r="E7" s="55"/>
      <c r="F7" s="84"/>
      <c r="G7" s="85"/>
      <c r="H7" s="21"/>
      <c r="I7" s="252"/>
      <c r="J7" s="60"/>
    </row>
    <row r="8" spans="1:11" ht="69.75" customHeight="1">
      <c r="A8" s="58" t="s">
        <v>250</v>
      </c>
      <c r="B8" s="59" t="s">
        <v>10</v>
      </c>
      <c r="D8" s="26" t="s">
        <v>589</v>
      </c>
      <c r="E8" s="55"/>
      <c r="F8" s="280" t="s">
        <v>527</v>
      </c>
      <c r="G8" s="456">
        <v>1</v>
      </c>
      <c r="H8" s="275"/>
      <c r="I8" s="276">
        <f>G8*H8</f>
        <v>0</v>
      </c>
      <c r="J8" s="277" t="s">
        <v>18</v>
      </c>
      <c r="K8" s="206"/>
    </row>
    <row r="9" spans="1:11">
      <c r="B9" s="59"/>
      <c r="F9" s="60"/>
      <c r="G9" s="21"/>
      <c r="H9" s="252"/>
      <c r="J9" s="60"/>
    </row>
    <row r="10" spans="1:11" ht="54" customHeight="1">
      <c r="A10" s="58" t="s">
        <v>250</v>
      </c>
      <c r="B10" s="59" t="s">
        <v>12</v>
      </c>
      <c r="D10" s="26" t="s">
        <v>590</v>
      </c>
      <c r="E10" s="55"/>
      <c r="F10" s="280" t="s">
        <v>527</v>
      </c>
      <c r="G10" s="456">
        <v>1</v>
      </c>
      <c r="H10" s="275"/>
      <c r="I10" s="276">
        <f>G10*H10</f>
        <v>0</v>
      </c>
      <c r="J10" s="277" t="s">
        <v>18</v>
      </c>
      <c r="K10" s="206"/>
    </row>
    <row r="11" spans="1:11" ht="15.75" thickBot="1"/>
    <row r="12" spans="1:11" ht="15.75" thickBot="1">
      <c r="D12" s="62" t="s">
        <v>101</v>
      </c>
      <c r="E12" s="63"/>
      <c r="F12" s="63"/>
      <c r="G12" s="64"/>
      <c r="H12" s="64"/>
      <c r="I12" s="299">
        <f>SUM(I4:I10)</f>
        <v>0</v>
      </c>
      <c r="J12" s="65" t="s">
        <v>18</v>
      </c>
    </row>
    <row r="14" spans="1:11">
      <c r="D14" s="11"/>
    </row>
    <row r="15" spans="1:11">
      <c r="D15" s="209"/>
    </row>
  </sheetData>
  <pageMargins left="0.7" right="0.7" top="0.75" bottom="0.75" header="0.3" footer="0.3"/>
  <pageSetup paperSize="9" scale="7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8"/>
  <sheetViews>
    <sheetView showGridLines="0" zoomScaleNormal="100" zoomScaleSheetLayoutView="100" workbookViewId="0"/>
  </sheetViews>
  <sheetFormatPr defaultRowHeight="15"/>
  <cols>
    <col min="8" max="8" width="11" customWidth="1"/>
    <col min="9" max="9" width="18.42578125" customWidth="1"/>
  </cols>
  <sheetData>
    <row r="1" spans="1:10" ht="15.75" thickBot="1">
      <c r="A1" s="30"/>
      <c r="B1" s="31"/>
      <c r="C1" s="32"/>
      <c r="D1" s="33"/>
      <c r="E1" s="33"/>
      <c r="F1" s="34"/>
      <c r="G1" s="32"/>
      <c r="H1" s="32"/>
      <c r="I1" s="35"/>
      <c r="J1" s="35"/>
    </row>
    <row r="2" spans="1:10" ht="19.5" thickBot="1">
      <c r="A2" s="31"/>
      <c r="B2" s="36"/>
      <c r="C2" s="470" t="s">
        <v>102</v>
      </c>
      <c r="D2" s="471"/>
      <c r="E2" s="472"/>
      <c r="F2" s="31"/>
      <c r="G2" s="37"/>
      <c r="H2" s="31"/>
      <c r="I2" s="35"/>
      <c r="J2" s="35"/>
    </row>
    <row r="3" spans="1:10" ht="15.75">
      <c r="A3" s="30"/>
      <c r="B3" s="473"/>
      <c r="C3" s="473"/>
      <c r="D3" s="473"/>
      <c r="E3" s="473"/>
      <c r="F3" s="473"/>
      <c r="G3" s="473"/>
      <c r="H3" s="473"/>
      <c r="I3" s="35"/>
      <c r="J3" s="35"/>
    </row>
    <row r="4" spans="1:10">
      <c r="A4" s="474"/>
      <c r="B4" s="474"/>
      <c r="C4" s="474"/>
      <c r="D4" s="474"/>
      <c r="E4" s="474"/>
      <c r="F4" s="474"/>
      <c r="G4" s="474"/>
      <c r="H4" s="474"/>
      <c r="I4" s="35"/>
      <c r="J4" s="35"/>
    </row>
    <row r="5" spans="1:10" ht="42.75" customHeight="1">
      <c r="A5" s="469" t="s">
        <v>103</v>
      </c>
      <c r="B5" s="469"/>
      <c r="C5" s="469"/>
      <c r="D5" s="469"/>
      <c r="E5" s="469"/>
      <c r="F5" s="469"/>
      <c r="G5" s="469"/>
      <c r="H5" s="469"/>
      <c r="I5" s="35"/>
      <c r="J5" s="35"/>
    </row>
    <row r="6" spans="1:10" ht="41.25" customHeight="1">
      <c r="A6" s="469" t="s">
        <v>104</v>
      </c>
      <c r="B6" s="469"/>
      <c r="C6" s="469"/>
      <c r="D6" s="469"/>
      <c r="E6" s="469"/>
      <c r="F6" s="469"/>
      <c r="G6" s="469"/>
      <c r="H6" s="469"/>
      <c r="I6" s="35"/>
      <c r="J6" s="35"/>
    </row>
    <row r="7" spans="1:10" ht="28.5" customHeight="1">
      <c r="A7" s="469" t="s">
        <v>105</v>
      </c>
      <c r="B7" s="469"/>
      <c r="C7" s="469"/>
      <c r="D7" s="469"/>
      <c r="E7" s="469"/>
      <c r="F7" s="469"/>
      <c r="G7" s="469"/>
      <c r="H7" s="469"/>
      <c r="I7" s="35"/>
      <c r="J7" s="35"/>
    </row>
    <row r="8" spans="1:10" ht="29.25" customHeight="1">
      <c r="A8" s="469" t="s">
        <v>106</v>
      </c>
      <c r="B8" s="469"/>
      <c r="C8" s="469"/>
      <c r="D8" s="469"/>
      <c r="E8" s="469"/>
      <c r="F8" s="469"/>
      <c r="G8" s="469"/>
      <c r="H8" s="469"/>
      <c r="I8" s="35"/>
      <c r="J8" s="35"/>
    </row>
    <row r="9" spans="1:10" ht="15.75" customHeight="1">
      <c r="A9" s="469" t="s">
        <v>107</v>
      </c>
      <c r="B9" s="469"/>
      <c r="C9" s="469"/>
      <c r="D9" s="469"/>
      <c r="E9" s="469"/>
      <c r="F9" s="469"/>
      <c r="G9" s="469"/>
      <c r="H9" s="469"/>
      <c r="I9" s="35"/>
      <c r="J9" s="35"/>
    </row>
    <row r="10" spans="1:10" ht="28.5" customHeight="1">
      <c r="A10" s="469" t="s">
        <v>108</v>
      </c>
      <c r="B10" s="469"/>
      <c r="C10" s="469"/>
      <c r="D10" s="469"/>
      <c r="E10" s="469"/>
      <c r="F10" s="469"/>
      <c r="G10" s="469"/>
      <c r="H10" s="469"/>
      <c r="I10" s="35"/>
      <c r="J10" s="35"/>
    </row>
    <row r="11" spans="1:10" ht="93" customHeight="1">
      <c r="A11" s="469" t="s">
        <v>591</v>
      </c>
      <c r="B11" s="469"/>
      <c r="C11" s="469"/>
      <c r="D11" s="469"/>
      <c r="E11" s="469"/>
      <c r="F11" s="469"/>
      <c r="G11" s="469"/>
      <c r="H11" s="469"/>
      <c r="I11" s="35"/>
      <c r="J11" s="35"/>
    </row>
    <row r="12" spans="1:10" ht="28.5" customHeight="1">
      <c r="A12" s="469" t="s">
        <v>109</v>
      </c>
      <c r="B12" s="469"/>
      <c r="C12" s="469"/>
      <c r="D12" s="469"/>
      <c r="E12" s="469"/>
      <c r="F12" s="469"/>
      <c r="G12" s="469"/>
      <c r="H12" s="469"/>
      <c r="I12" s="35"/>
      <c r="J12" s="35"/>
    </row>
    <row r="13" spans="1:10" ht="41.25" customHeight="1">
      <c r="A13" s="469" t="s">
        <v>110</v>
      </c>
      <c r="B13" s="469"/>
      <c r="C13" s="469"/>
      <c r="D13" s="469"/>
      <c r="E13" s="469"/>
      <c r="F13" s="469"/>
      <c r="G13" s="469"/>
      <c r="H13" s="469"/>
      <c r="I13" s="35"/>
      <c r="J13" s="35"/>
    </row>
    <row r="14" spans="1:10">
      <c r="A14" s="469" t="s">
        <v>111</v>
      </c>
      <c r="B14" s="469"/>
      <c r="C14" s="469"/>
      <c r="D14" s="469"/>
      <c r="E14" s="469"/>
      <c r="F14" s="469"/>
      <c r="G14" s="469"/>
      <c r="H14" s="469"/>
      <c r="I14" s="35"/>
      <c r="J14" s="35"/>
    </row>
    <row r="15" spans="1:10">
      <c r="A15" s="469" t="s">
        <v>112</v>
      </c>
      <c r="B15" s="469"/>
      <c r="C15" s="469"/>
      <c r="D15" s="469"/>
      <c r="E15" s="469"/>
      <c r="F15" s="469"/>
      <c r="G15" s="469"/>
      <c r="H15" s="469"/>
      <c r="I15" s="35"/>
      <c r="J15" s="35"/>
    </row>
    <row r="16" spans="1:10">
      <c r="A16" s="469" t="s">
        <v>113</v>
      </c>
      <c r="B16" s="469"/>
      <c r="C16" s="469"/>
      <c r="D16" s="469"/>
      <c r="E16" s="469"/>
      <c r="F16" s="469"/>
      <c r="G16" s="469"/>
      <c r="H16" s="469"/>
      <c r="I16" s="35"/>
      <c r="J16" s="35"/>
    </row>
    <row r="17" spans="1:10" ht="30.75" customHeight="1">
      <c r="A17" s="469" t="s">
        <v>254</v>
      </c>
      <c r="B17" s="469"/>
      <c r="C17" s="469"/>
      <c r="D17" s="469"/>
      <c r="E17" s="469"/>
      <c r="F17" s="469"/>
      <c r="G17" s="469"/>
      <c r="H17" s="469"/>
      <c r="I17" s="35"/>
      <c r="J17" s="35"/>
    </row>
    <row r="18" spans="1:10" ht="15.75" thickBot="1">
      <c r="A18" s="476"/>
      <c r="B18" s="476"/>
      <c r="C18" s="476"/>
      <c r="D18" s="476"/>
      <c r="E18" s="476"/>
      <c r="F18" s="476"/>
      <c r="G18" s="476"/>
      <c r="H18" s="476"/>
      <c r="I18" s="35"/>
      <c r="J18" s="35"/>
    </row>
    <row r="19" spans="1:10" ht="16.5" thickBot="1">
      <c r="A19" s="477" t="s">
        <v>114</v>
      </c>
      <c r="B19" s="478"/>
      <c r="C19" s="478"/>
      <c r="D19" s="478"/>
      <c r="E19" s="478"/>
      <c r="F19" s="478"/>
      <c r="G19" s="478"/>
      <c r="H19" s="38"/>
      <c r="I19" s="35"/>
      <c r="J19" s="35"/>
    </row>
    <row r="20" spans="1:10">
      <c r="A20" s="475"/>
      <c r="B20" s="475"/>
      <c r="C20" s="475"/>
      <c r="D20" s="475"/>
      <c r="E20" s="475"/>
      <c r="F20" s="475"/>
      <c r="G20" s="475"/>
      <c r="H20" s="475"/>
      <c r="I20" s="35"/>
      <c r="J20" s="35"/>
    </row>
    <row r="21" spans="1:10" ht="41.25" customHeight="1">
      <c r="A21" s="469" t="s">
        <v>115</v>
      </c>
      <c r="B21" s="469"/>
      <c r="C21" s="469"/>
      <c r="D21" s="469"/>
      <c r="E21" s="469"/>
      <c r="F21" s="469"/>
      <c r="G21" s="469"/>
      <c r="H21" s="469"/>
      <c r="I21" s="35"/>
      <c r="J21" s="35"/>
    </row>
    <row r="22" spans="1:10" ht="42" customHeight="1">
      <c r="A22" s="469" t="s">
        <v>116</v>
      </c>
      <c r="B22" s="469"/>
      <c r="C22" s="469"/>
      <c r="D22" s="469"/>
      <c r="E22" s="469"/>
      <c r="F22" s="469"/>
      <c r="G22" s="469"/>
      <c r="H22" s="469"/>
      <c r="I22" s="35"/>
      <c r="J22" s="35"/>
    </row>
    <row r="23" spans="1:10" ht="18" customHeight="1">
      <c r="A23" s="469" t="s">
        <v>255</v>
      </c>
      <c r="B23" s="469"/>
      <c r="C23" s="469"/>
      <c r="D23" s="469"/>
      <c r="E23" s="469"/>
      <c r="F23" s="469"/>
      <c r="G23" s="469"/>
      <c r="H23" s="469"/>
      <c r="I23" s="35"/>
      <c r="J23" s="35"/>
    </row>
    <row r="24" spans="1:10" ht="15.75" thickBot="1">
      <c r="A24" s="476"/>
      <c r="B24" s="476"/>
      <c r="C24" s="476"/>
      <c r="D24" s="476"/>
      <c r="E24" s="476"/>
      <c r="F24" s="476"/>
      <c r="G24" s="476"/>
      <c r="H24" s="476"/>
      <c r="I24" s="35"/>
      <c r="J24" s="35"/>
    </row>
    <row r="25" spans="1:10" ht="16.5" thickBot="1">
      <c r="A25" s="477" t="s">
        <v>117</v>
      </c>
      <c r="B25" s="478"/>
      <c r="C25" s="478"/>
      <c r="D25" s="478"/>
      <c r="E25" s="478"/>
      <c r="F25" s="478"/>
      <c r="G25" s="478"/>
      <c r="H25" s="39"/>
      <c r="I25" s="35"/>
      <c r="J25" s="35"/>
    </row>
    <row r="26" spans="1:10">
      <c r="A26" s="475"/>
      <c r="B26" s="475"/>
      <c r="C26" s="475"/>
      <c r="D26" s="475"/>
      <c r="E26" s="475"/>
      <c r="F26" s="475"/>
      <c r="G26" s="475"/>
      <c r="H26" s="475"/>
      <c r="I26" s="35"/>
      <c r="J26" s="35"/>
    </row>
    <row r="27" spans="1:10" ht="40.5" customHeight="1">
      <c r="A27" s="469" t="s">
        <v>118</v>
      </c>
      <c r="B27" s="469"/>
      <c r="C27" s="469"/>
      <c r="D27" s="469"/>
      <c r="E27" s="469"/>
      <c r="F27" s="469"/>
      <c r="G27" s="469"/>
      <c r="H27" s="469"/>
      <c r="I27" s="35"/>
      <c r="J27" s="35"/>
    </row>
    <row r="28" spans="1:10" ht="15.75" thickBot="1">
      <c r="A28" s="475"/>
      <c r="B28" s="475"/>
      <c r="C28" s="475"/>
      <c r="D28" s="475"/>
      <c r="E28" s="475"/>
      <c r="F28" s="475"/>
      <c r="G28" s="475"/>
      <c r="H28" s="475"/>
      <c r="I28" s="35"/>
      <c r="J28" s="35"/>
    </row>
    <row r="29" spans="1:10" ht="16.5" thickBot="1">
      <c r="A29" s="477" t="s">
        <v>119</v>
      </c>
      <c r="B29" s="478"/>
      <c r="C29" s="478"/>
      <c r="D29" s="478"/>
      <c r="E29" s="478"/>
      <c r="F29" s="478"/>
      <c r="G29" s="478"/>
      <c r="H29" s="39"/>
      <c r="I29" s="35"/>
      <c r="J29" s="35"/>
    </row>
    <row r="30" spans="1:10">
      <c r="A30" s="475"/>
      <c r="B30" s="475"/>
      <c r="C30" s="475"/>
      <c r="D30" s="475"/>
      <c r="E30" s="475"/>
      <c r="F30" s="475"/>
      <c r="G30" s="475"/>
      <c r="H30" s="475"/>
      <c r="I30" s="35"/>
      <c r="J30" s="35"/>
    </row>
    <row r="31" spans="1:10" ht="44.25" customHeight="1">
      <c r="A31" s="469" t="s">
        <v>120</v>
      </c>
      <c r="B31" s="469"/>
      <c r="C31" s="469"/>
      <c r="D31" s="469"/>
      <c r="E31" s="469"/>
      <c r="F31" s="469"/>
      <c r="G31" s="469"/>
      <c r="H31" s="469"/>
      <c r="I31" s="35"/>
      <c r="J31" s="35"/>
    </row>
    <row r="32" spans="1:10" ht="17.25" customHeight="1">
      <c r="A32" s="469" t="s">
        <v>121</v>
      </c>
      <c r="B32" s="469"/>
      <c r="C32" s="469"/>
      <c r="D32" s="469"/>
      <c r="E32" s="469"/>
      <c r="F32" s="469"/>
      <c r="G32" s="469"/>
      <c r="H32" s="469"/>
      <c r="I32" s="35"/>
      <c r="J32" s="35"/>
    </row>
    <row r="33" spans="1:10" ht="15.75" thickBot="1">
      <c r="A33" s="476"/>
      <c r="B33" s="476"/>
      <c r="C33" s="476"/>
      <c r="D33" s="476"/>
      <c r="E33" s="476"/>
      <c r="F33" s="476"/>
      <c r="G33" s="476"/>
      <c r="H33" s="476"/>
      <c r="I33" s="35"/>
      <c r="J33" s="35"/>
    </row>
    <row r="34" spans="1:10" ht="16.5" thickBot="1">
      <c r="A34" s="477" t="s">
        <v>122</v>
      </c>
      <c r="B34" s="478"/>
      <c r="C34" s="478"/>
      <c r="D34" s="478"/>
      <c r="E34" s="478"/>
      <c r="F34" s="478"/>
      <c r="G34" s="478"/>
      <c r="H34" s="39"/>
      <c r="I34" s="35"/>
      <c r="J34" s="35"/>
    </row>
    <row r="35" spans="1:10">
      <c r="A35" s="475"/>
      <c r="B35" s="475"/>
      <c r="C35" s="475"/>
      <c r="D35" s="475"/>
      <c r="E35" s="475"/>
      <c r="F35" s="475"/>
      <c r="G35" s="475"/>
      <c r="H35" s="475"/>
      <c r="I35" s="35"/>
      <c r="J35" s="35"/>
    </row>
    <row r="36" spans="1:10" ht="54.75" customHeight="1">
      <c r="A36" s="469" t="s">
        <v>123</v>
      </c>
      <c r="B36" s="469"/>
      <c r="C36" s="469"/>
      <c r="D36" s="469"/>
      <c r="E36" s="469"/>
      <c r="F36" s="469"/>
      <c r="G36" s="469"/>
      <c r="H36" s="469"/>
      <c r="I36" s="35"/>
      <c r="J36" s="35"/>
    </row>
    <row r="37" spans="1:10" ht="32.25" customHeight="1">
      <c r="A37" s="469" t="s">
        <v>124</v>
      </c>
      <c r="B37" s="469"/>
      <c r="C37" s="469"/>
      <c r="D37" s="469"/>
      <c r="E37" s="469"/>
      <c r="F37" s="469"/>
      <c r="G37" s="469"/>
      <c r="H37" s="469"/>
      <c r="I37" s="35"/>
      <c r="J37" s="35"/>
    </row>
    <row r="38" spans="1:10" ht="15.75" thickBot="1">
      <c r="A38" s="476"/>
      <c r="B38" s="476"/>
      <c r="C38" s="476"/>
      <c r="D38" s="476"/>
      <c r="E38" s="476"/>
      <c r="F38" s="476"/>
      <c r="G38" s="476"/>
      <c r="H38" s="476"/>
      <c r="I38" s="35"/>
      <c r="J38" s="35"/>
    </row>
    <row r="39" spans="1:10" ht="16.5" thickBot="1">
      <c r="A39" s="477" t="s">
        <v>125</v>
      </c>
      <c r="B39" s="478"/>
      <c r="C39" s="478"/>
      <c r="D39" s="478"/>
      <c r="E39" s="478"/>
      <c r="F39" s="478"/>
      <c r="G39" s="478"/>
      <c r="H39" s="39"/>
      <c r="I39" s="35"/>
      <c r="J39" s="35"/>
    </row>
    <row r="40" spans="1:10">
      <c r="A40" s="475"/>
      <c r="B40" s="475"/>
      <c r="C40" s="475"/>
      <c r="D40" s="475"/>
      <c r="E40" s="475"/>
      <c r="F40" s="475"/>
      <c r="G40" s="475"/>
      <c r="H40" s="475"/>
      <c r="I40" s="35"/>
      <c r="J40" s="35"/>
    </row>
    <row r="41" spans="1:10" ht="81" customHeight="1">
      <c r="A41" s="469" t="s">
        <v>126</v>
      </c>
      <c r="B41" s="469"/>
      <c r="C41" s="469"/>
      <c r="D41" s="469"/>
      <c r="E41" s="469"/>
      <c r="F41" s="469"/>
      <c r="G41" s="469"/>
      <c r="H41" s="469"/>
      <c r="I41" s="35"/>
      <c r="J41" s="35"/>
    </row>
    <row r="42" spans="1:10" ht="42" customHeight="1">
      <c r="A42" s="469" t="s">
        <v>127</v>
      </c>
      <c r="B42" s="469"/>
      <c r="C42" s="469"/>
      <c r="D42" s="469"/>
      <c r="E42" s="469"/>
      <c r="F42" s="469"/>
      <c r="G42" s="469"/>
      <c r="H42" s="469"/>
      <c r="I42" s="35"/>
      <c r="J42" s="35"/>
    </row>
    <row r="43" spans="1:10" ht="15.75" thickBot="1">
      <c r="A43" s="475"/>
      <c r="B43" s="475"/>
      <c r="C43" s="475"/>
      <c r="D43" s="475"/>
      <c r="E43" s="475"/>
      <c r="F43" s="475"/>
      <c r="G43" s="475"/>
      <c r="H43" s="475"/>
      <c r="I43" s="35"/>
      <c r="J43" s="35"/>
    </row>
    <row r="44" spans="1:10" ht="16.5" thickBot="1">
      <c r="A44" s="477" t="s">
        <v>128</v>
      </c>
      <c r="B44" s="478"/>
      <c r="C44" s="478"/>
      <c r="D44" s="478"/>
      <c r="E44" s="478"/>
      <c r="F44" s="478"/>
      <c r="G44" s="478"/>
      <c r="H44" s="39"/>
      <c r="I44" s="29"/>
      <c r="J44" s="29"/>
    </row>
    <row r="45" spans="1:10">
      <c r="A45" s="475"/>
      <c r="B45" s="475"/>
      <c r="C45" s="475"/>
      <c r="D45" s="475"/>
      <c r="E45" s="475"/>
      <c r="F45" s="475"/>
      <c r="G45" s="475"/>
      <c r="H45" s="475"/>
      <c r="I45" s="29"/>
      <c r="J45" s="29"/>
    </row>
    <row r="46" spans="1:10" ht="30.75" customHeight="1">
      <c r="A46" s="469" t="s">
        <v>129</v>
      </c>
      <c r="B46" s="469"/>
      <c r="C46" s="469"/>
      <c r="D46" s="469"/>
      <c r="E46" s="469"/>
      <c r="F46" s="469"/>
      <c r="G46" s="469"/>
      <c r="H46" s="469"/>
      <c r="I46" s="29"/>
      <c r="J46" s="29"/>
    </row>
    <row r="47" spans="1:10" ht="27.75" customHeight="1">
      <c r="A47" s="469" t="s">
        <v>130</v>
      </c>
      <c r="B47" s="469"/>
      <c r="C47" s="469"/>
      <c r="D47" s="469"/>
      <c r="E47" s="469"/>
      <c r="F47" s="469"/>
      <c r="G47" s="469"/>
      <c r="H47" s="469"/>
      <c r="I47" s="29"/>
      <c r="J47" s="29"/>
    </row>
    <row r="48" spans="1:10" ht="15.75" customHeight="1">
      <c r="A48" s="479" t="s">
        <v>131</v>
      </c>
      <c r="B48" s="469"/>
      <c r="C48" s="469"/>
      <c r="D48" s="469"/>
      <c r="E48" s="469"/>
      <c r="F48" s="469"/>
      <c r="G48" s="469"/>
      <c r="H48" s="469"/>
      <c r="I48" s="29"/>
      <c r="J48" s="29"/>
    </row>
    <row r="49" spans="1:10" ht="28.5" customHeight="1">
      <c r="A49" s="469" t="s">
        <v>132</v>
      </c>
      <c r="B49" s="469"/>
      <c r="C49" s="469"/>
      <c r="D49" s="469"/>
      <c r="E49" s="469"/>
      <c r="F49" s="469"/>
      <c r="G49" s="469"/>
      <c r="H49" s="469"/>
      <c r="I49" s="29"/>
      <c r="J49" s="29"/>
    </row>
    <row r="50" spans="1:10" ht="30.75" customHeight="1">
      <c r="A50" s="469" t="s">
        <v>133</v>
      </c>
      <c r="B50" s="469"/>
      <c r="C50" s="469"/>
      <c r="D50" s="469"/>
      <c r="E50" s="469"/>
      <c r="F50" s="469"/>
      <c r="G50" s="469"/>
      <c r="H50" s="469"/>
      <c r="I50" s="29"/>
      <c r="J50" s="29"/>
    </row>
    <row r="51" spans="1:10" ht="15.75" customHeight="1">
      <c r="A51" s="469" t="s">
        <v>134</v>
      </c>
      <c r="B51" s="469"/>
      <c r="C51" s="469"/>
      <c r="D51" s="469"/>
      <c r="E51" s="469"/>
      <c r="F51" s="469"/>
      <c r="G51" s="469"/>
      <c r="H51" s="469"/>
      <c r="I51" s="29"/>
      <c r="J51" s="29"/>
    </row>
    <row r="52" spans="1:10" ht="17.25" customHeight="1">
      <c r="A52" s="480" t="s">
        <v>569</v>
      </c>
      <c r="B52" s="480"/>
      <c r="C52" s="480"/>
      <c r="D52" s="480"/>
      <c r="E52" s="480"/>
      <c r="F52" s="480"/>
      <c r="G52" s="480"/>
      <c r="H52" s="480"/>
      <c r="I52" s="29"/>
      <c r="J52" s="29"/>
    </row>
    <row r="53" spans="1:10">
      <c r="A53" s="469" t="s">
        <v>135</v>
      </c>
      <c r="B53" s="469"/>
      <c r="C53" s="469"/>
      <c r="D53" s="469"/>
      <c r="E53" s="469"/>
      <c r="F53" s="469"/>
      <c r="G53" s="469"/>
      <c r="H53" s="469"/>
      <c r="I53" s="29"/>
      <c r="J53" s="29"/>
    </row>
    <row r="54" spans="1:10" ht="15" customHeight="1">
      <c r="A54" s="469" t="s">
        <v>136</v>
      </c>
      <c r="B54" s="469"/>
      <c r="C54" s="469"/>
      <c r="D54" s="469"/>
      <c r="E54" s="469"/>
      <c r="F54" s="469"/>
      <c r="G54" s="469"/>
      <c r="H54" s="469"/>
      <c r="I54" s="29"/>
      <c r="J54" s="29"/>
    </row>
    <row r="55" spans="1:10" ht="30.75" customHeight="1">
      <c r="A55" s="469" t="s">
        <v>137</v>
      </c>
      <c r="B55" s="469"/>
      <c r="C55" s="469"/>
      <c r="D55" s="469"/>
      <c r="E55" s="469"/>
      <c r="F55" s="469"/>
      <c r="G55" s="469"/>
      <c r="H55" s="469"/>
      <c r="I55" s="29"/>
      <c r="J55" s="29"/>
    </row>
    <row r="56" spans="1:10" ht="28.5" customHeight="1">
      <c r="A56" s="469" t="s">
        <v>138</v>
      </c>
      <c r="B56" s="469"/>
      <c r="C56" s="469"/>
      <c r="D56" s="469"/>
      <c r="E56" s="469"/>
      <c r="F56" s="469"/>
      <c r="G56" s="469"/>
      <c r="H56" s="469"/>
      <c r="I56" s="29"/>
      <c r="J56" s="29"/>
    </row>
    <row r="57" spans="1:10">
      <c r="A57" s="475"/>
      <c r="B57" s="475"/>
      <c r="C57" s="475"/>
      <c r="D57" s="475"/>
      <c r="E57" s="475"/>
      <c r="F57" s="475"/>
      <c r="G57" s="475"/>
      <c r="H57" s="475"/>
      <c r="I57" s="29"/>
      <c r="J57" s="29"/>
    </row>
    <row r="58" spans="1:10" ht="30" customHeight="1">
      <c r="A58" s="469" t="s">
        <v>139</v>
      </c>
      <c r="B58" s="469"/>
      <c r="C58" s="469"/>
      <c r="D58" s="469"/>
      <c r="E58" s="469"/>
      <c r="F58" s="469"/>
      <c r="G58" s="469"/>
      <c r="H58" s="469"/>
      <c r="I58" s="29"/>
      <c r="J58" s="29"/>
    </row>
    <row r="59" spans="1:10">
      <c r="A59" s="475"/>
      <c r="B59" s="475"/>
      <c r="C59" s="475"/>
      <c r="D59" s="475"/>
      <c r="E59" s="475"/>
      <c r="F59" s="475"/>
      <c r="G59" s="475"/>
      <c r="H59" s="475"/>
      <c r="I59" s="29"/>
      <c r="J59" s="29"/>
    </row>
    <row r="60" spans="1:10" ht="28.5" customHeight="1">
      <c r="A60" s="475" t="s">
        <v>140</v>
      </c>
      <c r="B60" s="475"/>
      <c r="C60" s="475"/>
      <c r="D60" s="475"/>
      <c r="E60" s="475"/>
      <c r="F60" s="475"/>
      <c r="G60" s="475"/>
      <c r="H60" s="475"/>
      <c r="I60" s="29"/>
      <c r="J60" s="29"/>
    </row>
    <row r="61" spans="1:10" ht="15.75" thickBot="1">
      <c r="A61" s="29"/>
      <c r="B61" s="29"/>
      <c r="C61" s="29"/>
      <c r="D61" s="29"/>
      <c r="E61" s="29"/>
      <c r="F61" s="29"/>
      <c r="G61" s="29"/>
      <c r="H61" s="29"/>
      <c r="I61" s="29"/>
      <c r="J61" s="29"/>
    </row>
    <row r="62" spans="1:10" ht="16.5" thickBot="1">
      <c r="A62" s="477" t="s">
        <v>141</v>
      </c>
      <c r="B62" s="478"/>
      <c r="C62" s="478"/>
      <c r="D62" s="478"/>
      <c r="E62" s="478"/>
      <c r="F62" s="478"/>
      <c r="G62" s="478"/>
      <c r="H62" s="40"/>
      <c r="I62" s="29"/>
      <c r="J62" s="29"/>
    </row>
    <row r="63" spans="1:10">
      <c r="A63" s="31"/>
      <c r="B63" s="31"/>
      <c r="C63" s="31"/>
      <c r="D63" s="31"/>
      <c r="E63" s="31"/>
      <c r="F63" s="31"/>
      <c r="G63" s="31"/>
      <c r="H63" s="29"/>
      <c r="I63" s="29"/>
      <c r="J63" s="29"/>
    </row>
    <row r="64" spans="1:10" ht="31.5" customHeight="1">
      <c r="A64" s="469" t="s">
        <v>142</v>
      </c>
      <c r="B64" s="469"/>
      <c r="C64" s="469"/>
      <c r="D64" s="469"/>
      <c r="E64" s="469"/>
      <c r="F64" s="469"/>
      <c r="G64" s="469"/>
      <c r="H64" s="469"/>
      <c r="I64" s="29"/>
      <c r="J64" s="29"/>
    </row>
    <row r="65" spans="1:10" ht="54.75" customHeight="1">
      <c r="A65" s="469" t="s">
        <v>143</v>
      </c>
      <c r="B65" s="469"/>
      <c r="C65" s="469"/>
      <c r="D65" s="469"/>
      <c r="E65" s="469"/>
      <c r="F65" s="469"/>
      <c r="G65" s="469"/>
      <c r="H65" s="469"/>
      <c r="I65" s="29"/>
      <c r="J65" s="29"/>
    </row>
    <row r="66" spans="1:10" ht="42.75" customHeight="1">
      <c r="A66" s="469" t="s">
        <v>144</v>
      </c>
      <c r="B66" s="469"/>
      <c r="C66" s="469"/>
      <c r="D66" s="469"/>
      <c r="E66" s="469"/>
      <c r="F66" s="469"/>
      <c r="G66" s="469"/>
      <c r="H66" s="469"/>
      <c r="I66" s="29"/>
      <c r="J66" s="29"/>
    </row>
    <row r="67" spans="1:10" ht="41.25" customHeight="1">
      <c r="A67" s="469" t="s">
        <v>145</v>
      </c>
      <c r="B67" s="469"/>
      <c r="C67" s="469"/>
      <c r="D67" s="469"/>
      <c r="E67" s="469"/>
      <c r="F67" s="469"/>
      <c r="G67" s="469"/>
      <c r="H67" s="469"/>
      <c r="I67" s="29"/>
      <c r="J67" s="29"/>
    </row>
    <row r="68" spans="1:10" ht="66.75" customHeight="1">
      <c r="A68" s="469" t="s">
        <v>146</v>
      </c>
      <c r="B68" s="469"/>
      <c r="C68" s="469"/>
      <c r="D68" s="469"/>
      <c r="E68" s="469"/>
      <c r="F68" s="469"/>
      <c r="G68" s="469"/>
      <c r="H68" s="469"/>
      <c r="I68" s="29"/>
      <c r="J68" s="29"/>
    </row>
    <row r="69" spans="1:10" ht="16.5" customHeight="1">
      <c r="A69" s="469" t="s">
        <v>147</v>
      </c>
      <c r="B69" s="469"/>
      <c r="C69" s="469"/>
      <c r="D69" s="469"/>
      <c r="E69" s="469"/>
      <c r="F69" s="469"/>
      <c r="G69" s="469"/>
      <c r="H69" s="469"/>
      <c r="I69" s="29"/>
      <c r="J69" s="29"/>
    </row>
    <row r="70" spans="1:10">
      <c r="A70" s="469" t="s">
        <v>148</v>
      </c>
      <c r="B70" s="469"/>
      <c r="C70" s="469"/>
      <c r="D70" s="469"/>
      <c r="E70" s="469"/>
      <c r="F70" s="469"/>
      <c r="G70" s="469"/>
      <c r="H70" s="469"/>
      <c r="I70" s="29"/>
      <c r="J70" s="29"/>
    </row>
    <row r="71" spans="1:10">
      <c r="A71" s="469" t="s">
        <v>149</v>
      </c>
      <c r="B71" s="469"/>
      <c r="C71" s="469"/>
      <c r="D71" s="469"/>
      <c r="E71" s="469"/>
      <c r="F71" s="469"/>
      <c r="G71" s="469"/>
      <c r="H71" s="469"/>
      <c r="I71" s="29"/>
      <c r="J71" s="29"/>
    </row>
    <row r="72" spans="1:10" ht="29.25" customHeight="1">
      <c r="A72" s="469" t="s">
        <v>150</v>
      </c>
      <c r="B72" s="469"/>
      <c r="C72" s="469"/>
      <c r="D72" s="469"/>
      <c r="E72" s="469"/>
      <c r="F72" s="469"/>
      <c r="G72" s="469"/>
      <c r="H72" s="469"/>
      <c r="I72" s="29"/>
      <c r="J72" s="29"/>
    </row>
    <row r="73" spans="1:10">
      <c r="A73" s="469" t="s">
        <v>151</v>
      </c>
      <c r="B73" s="469"/>
      <c r="C73" s="469"/>
      <c r="D73" s="469"/>
      <c r="E73" s="469"/>
      <c r="F73" s="469"/>
      <c r="G73" s="469"/>
      <c r="H73" s="469"/>
      <c r="I73" s="29"/>
      <c r="J73" s="29"/>
    </row>
    <row r="74" spans="1:10">
      <c r="A74" s="469" t="s">
        <v>152</v>
      </c>
      <c r="B74" s="469"/>
      <c r="C74" s="469"/>
      <c r="D74" s="469"/>
      <c r="E74" s="469"/>
      <c r="F74" s="469"/>
      <c r="G74" s="469"/>
      <c r="H74" s="469"/>
      <c r="I74" s="29"/>
      <c r="J74" s="29"/>
    </row>
    <row r="75" spans="1:10">
      <c r="A75" s="469" t="s">
        <v>153</v>
      </c>
      <c r="B75" s="469"/>
      <c r="C75" s="469"/>
      <c r="D75" s="469"/>
      <c r="E75" s="469"/>
      <c r="F75" s="469"/>
      <c r="G75" s="469"/>
      <c r="H75" s="469"/>
      <c r="I75" s="29"/>
      <c r="J75" s="29"/>
    </row>
    <row r="76" spans="1:10">
      <c r="A76" s="469" t="s">
        <v>154</v>
      </c>
      <c r="B76" s="469"/>
      <c r="C76" s="469"/>
      <c r="D76" s="469"/>
      <c r="E76" s="469"/>
      <c r="F76" s="469"/>
      <c r="G76" s="469"/>
      <c r="H76" s="469"/>
      <c r="I76" s="29"/>
      <c r="J76" s="29"/>
    </row>
    <row r="77" spans="1:10">
      <c r="A77" s="469" t="s">
        <v>155</v>
      </c>
      <c r="B77" s="469"/>
      <c r="C77" s="469"/>
      <c r="D77" s="469"/>
      <c r="E77" s="469"/>
      <c r="F77" s="469"/>
      <c r="G77" s="469"/>
      <c r="H77" s="469"/>
      <c r="I77" s="29"/>
      <c r="J77" s="29"/>
    </row>
    <row r="78" spans="1:10" ht="33.75" customHeight="1">
      <c r="A78" s="469" t="s">
        <v>156</v>
      </c>
      <c r="B78" s="469"/>
      <c r="C78" s="469"/>
      <c r="D78" s="469"/>
      <c r="E78" s="469"/>
      <c r="F78" s="469"/>
      <c r="G78" s="469"/>
      <c r="H78" s="469"/>
      <c r="I78" s="29"/>
      <c r="J78" s="29"/>
    </row>
    <row r="79" spans="1:10">
      <c r="A79" s="31"/>
      <c r="B79" s="31"/>
      <c r="C79" s="31"/>
      <c r="D79" s="31"/>
      <c r="E79" s="31"/>
      <c r="F79" s="31"/>
      <c r="G79" s="31"/>
      <c r="H79" s="29"/>
      <c r="I79" s="29"/>
      <c r="J79" s="29"/>
    </row>
    <row r="80" spans="1:10">
      <c r="A80" s="481" t="s">
        <v>157</v>
      </c>
      <c r="B80" s="481"/>
      <c r="C80" s="481"/>
      <c r="D80" s="481"/>
      <c r="E80" s="481"/>
      <c r="F80" s="481"/>
      <c r="G80" s="481"/>
      <c r="H80" s="29"/>
      <c r="I80" s="29"/>
      <c r="J80" s="29"/>
    </row>
    <row r="81" spans="1:10" ht="8.25" customHeight="1">
      <c r="A81" s="31"/>
      <c r="B81" s="31"/>
      <c r="C81" s="31"/>
      <c r="D81" s="31"/>
      <c r="E81" s="31"/>
      <c r="F81" s="31"/>
      <c r="G81" s="31"/>
      <c r="H81" s="29"/>
      <c r="I81" s="29"/>
      <c r="J81" s="29"/>
    </row>
    <row r="82" spans="1:10" ht="6.75" customHeight="1">
      <c r="A82" s="29"/>
      <c r="B82" s="29"/>
      <c r="C82" s="29"/>
      <c r="D82" s="29"/>
      <c r="E82" s="29"/>
      <c r="F82" s="29"/>
      <c r="G82" s="29"/>
      <c r="H82" s="29"/>
      <c r="I82" s="29"/>
      <c r="J82" s="29"/>
    </row>
    <row r="83" spans="1:10" ht="8.25" customHeight="1" thickBot="1">
      <c r="A83" s="29"/>
      <c r="B83" s="29"/>
      <c r="C83" s="29"/>
      <c r="D83" s="29"/>
      <c r="E83" s="29"/>
      <c r="F83" s="29"/>
      <c r="G83" s="29"/>
      <c r="H83" s="29"/>
      <c r="I83" s="29"/>
      <c r="J83" s="29"/>
    </row>
    <row r="84" spans="1:10" ht="16.5" thickBot="1">
      <c r="A84" s="477" t="s">
        <v>158</v>
      </c>
      <c r="B84" s="478"/>
      <c r="C84" s="478"/>
      <c r="D84" s="478"/>
      <c r="E84" s="478"/>
      <c r="F84" s="478"/>
      <c r="G84" s="478"/>
      <c r="H84" s="482"/>
      <c r="I84" s="29"/>
      <c r="J84" s="29"/>
    </row>
    <row r="85" spans="1:10">
      <c r="A85" s="31"/>
      <c r="B85" s="31"/>
      <c r="C85" s="31"/>
      <c r="D85" s="31"/>
      <c r="E85" s="31"/>
      <c r="F85" s="31"/>
      <c r="G85" s="31"/>
      <c r="H85" s="31"/>
      <c r="I85" s="29"/>
      <c r="J85" s="29"/>
    </row>
    <row r="86" spans="1:10" ht="31.5" customHeight="1">
      <c r="A86" s="469" t="s">
        <v>159</v>
      </c>
      <c r="B86" s="469"/>
      <c r="C86" s="469"/>
      <c r="D86" s="469"/>
      <c r="E86" s="469"/>
      <c r="F86" s="469"/>
      <c r="G86" s="469"/>
      <c r="H86" s="469"/>
      <c r="I86" s="29"/>
      <c r="J86" s="29"/>
    </row>
    <row r="87" spans="1:10" ht="42.75" customHeight="1">
      <c r="A87" s="469" t="s">
        <v>160</v>
      </c>
      <c r="B87" s="469"/>
      <c r="C87" s="469"/>
      <c r="D87" s="469"/>
      <c r="E87" s="469"/>
      <c r="F87" s="469"/>
      <c r="G87" s="469"/>
      <c r="H87" s="469"/>
      <c r="I87" s="29"/>
      <c r="J87" s="29"/>
    </row>
    <row r="88" spans="1:10" ht="42" customHeight="1">
      <c r="A88" s="469" t="s">
        <v>161</v>
      </c>
      <c r="B88" s="469"/>
      <c r="C88" s="469"/>
      <c r="D88" s="469"/>
      <c r="E88" s="469"/>
      <c r="F88" s="469"/>
      <c r="G88" s="469"/>
      <c r="H88" s="469"/>
      <c r="I88" s="29"/>
      <c r="J88" s="29"/>
    </row>
    <row r="89" spans="1:10" ht="42.75" customHeight="1">
      <c r="A89" s="469" t="s">
        <v>162</v>
      </c>
      <c r="B89" s="469"/>
      <c r="C89" s="469"/>
      <c r="D89" s="469"/>
      <c r="E89" s="469"/>
      <c r="F89" s="469"/>
      <c r="G89" s="469"/>
      <c r="H89" s="469"/>
      <c r="I89" s="29"/>
      <c r="J89" s="29"/>
    </row>
    <row r="90" spans="1:10" ht="17.25" customHeight="1">
      <c r="A90" s="469" t="s">
        <v>163</v>
      </c>
      <c r="B90" s="469"/>
      <c r="C90" s="469"/>
      <c r="D90" s="469"/>
      <c r="E90" s="469"/>
      <c r="F90" s="469"/>
      <c r="G90" s="469"/>
      <c r="H90" s="469"/>
      <c r="I90" s="29"/>
      <c r="J90" s="29"/>
    </row>
    <row r="91" spans="1:10" ht="17.25" customHeight="1">
      <c r="A91" s="469" t="s">
        <v>164</v>
      </c>
      <c r="B91" s="469"/>
      <c r="C91" s="469"/>
      <c r="D91" s="469"/>
      <c r="E91" s="469"/>
      <c r="F91" s="469"/>
      <c r="G91" s="469"/>
      <c r="H91" s="469"/>
      <c r="I91" s="29"/>
      <c r="J91" s="29"/>
    </row>
    <row r="92" spans="1:10" ht="41.25" customHeight="1">
      <c r="A92" s="469" t="s">
        <v>165</v>
      </c>
      <c r="B92" s="469"/>
      <c r="C92" s="469"/>
      <c r="D92" s="469"/>
      <c r="E92" s="469"/>
      <c r="F92" s="469"/>
      <c r="G92" s="469"/>
      <c r="H92" s="469"/>
      <c r="I92" s="29"/>
      <c r="J92" s="29"/>
    </row>
    <row r="93" spans="1:10" ht="16.5" customHeight="1">
      <c r="A93" s="469" t="s">
        <v>166</v>
      </c>
      <c r="B93" s="469"/>
      <c r="C93" s="469"/>
      <c r="D93" s="469"/>
      <c r="E93" s="469"/>
      <c r="F93" s="469"/>
      <c r="G93" s="469"/>
      <c r="H93" s="469"/>
      <c r="I93" s="29"/>
      <c r="J93" s="29"/>
    </row>
    <row r="94" spans="1:10">
      <c r="A94" s="469" t="s">
        <v>167</v>
      </c>
      <c r="B94" s="469"/>
      <c r="C94" s="469"/>
      <c r="D94" s="469"/>
      <c r="E94" s="469"/>
      <c r="F94" s="469"/>
      <c r="G94" s="469"/>
      <c r="H94" s="469"/>
      <c r="I94" s="29"/>
      <c r="J94" s="29"/>
    </row>
    <row r="95" spans="1:10" ht="42" customHeight="1">
      <c r="A95" s="469" t="s">
        <v>168</v>
      </c>
      <c r="B95" s="469"/>
      <c r="C95" s="469"/>
      <c r="D95" s="469"/>
      <c r="E95" s="469"/>
      <c r="F95" s="469"/>
      <c r="G95" s="469"/>
      <c r="H95" s="469"/>
      <c r="I95" s="29"/>
      <c r="J95" s="29"/>
    </row>
    <row r="96" spans="1:10">
      <c r="A96" s="31"/>
      <c r="B96" s="31"/>
      <c r="C96" s="31"/>
      <c r="D96" s="31"/>
      <c r="E96" s="31"/>
      <c r="F96" s="31"/>
      <c r="G96" s="31"/>
      <c r="H96" s="31"/>
      <c r="I96" s="29"/>
      <c r="J96" s="29"/>
    </row>
    <row r="97" spans="1:10">
      <c r="A97" s="469" t="s">
        <v>169</v>
      </c>
      <c r="B97" s="469"/>
      <c r="C97" s="469"/>
      <c r="D97" s="469"/>
      <c r="E97" s="469"/>
      <c r="F97" s="469"/>
      <c r="G97" s="469"/>
      <c r="H97" s="469"/>
      <c r="I97" s="29"/>
      <c r="J97" s="29"/>
    </row>
    <row r="98" spans="1:10">
      <c r="A98" s="469" t="s">
        <v>170</v>
      </c>
      <c r="B98" s="469"/>
      <c r="C98" s="469"/>
      <c r="D98" s="469"/>
      <c r="E98" s="469"/>
      <c r="F98" s="469"/>
      <c r="G98" s="469"/>
      <c r="H98" s="469"/>
      <c r="I98" s="29"/>
      <c r="J98" s="29"/>
    </row>
    <row r="99" spans="1:10">
      <c r="A99" s="469" t="s">
        <v>171</v>
      </c>
      <c r="B99" s="469"/>
      <c r="C99" s="469"/>
      <c r="D99" s="469"/>
      <c r="E99" s="469"/>
      <c r="F99" s="469"/>
      <c r="G99" s="469"/>
      <c r="H99" s="469"/>
      <c r="I99" s="29"/>
      <c r="J99" s="29"/>
    </row>
    <row r="100" spans="1:10">
      <c r="A100" s="469" t="s">
        <v>172</v>
      </c>
      <c r="B100" s="469"/>
      <c r="C100" s="469"/>
      <c r="D100" s="469"/>
      <c r="E100" s="469"/>
      <c r="F100" s="469"/>
      <c r="G100" s="469"/>
      <c r="H100" s="469"/>
      <c r="I100" s="29"/>
      <c r="J100" s="29"/>
    </row>
    <row r="101" spans="1:10" ht="32.25" customHeight="1">
      <c r="A101" s="469" t="s">
        <v>173</v>
      </c>
      <c r="B101" s="469"/>
      <c r="C101" s="469"/>
      <c r="D101" s="469"/>
      <c r="E101" s="469"/>
      <c r="F101" s="469"/>
      <c r="G101" s="469"/>
      <c r="H101" s="469"/>
      <c r="I101" s="29"/>
      <c r="J101" s="29"/>
    </row>
    <row r="102" spans="1:10">
      <c r="A102" s="469" t="s">
        <v>174</v>
      </c>
      <c r="B102" s="469"/>
      <c r="C102" s="469"/>
      <c r="D102" s="469"/>
      <c r="E102" s="469"/>
      <c r="F102" s="469"/>
      <c r="G102" s="469"/>
      <c r="H102" s="469"/>
      <c r="I102" s="29"/>
      <c r="J102" s="29"/>
    </row>
    <row r="103" spans="1:10">
      <c r="A103" s="469" t="s">
        <v>175</v>
      </c>
      <c r="B103" s="469"/>
      <c r="C103" s="469"/>
      <c r="D103" s="469"/>
      <c r="E103" s="469"/>
      <c r="F103" s="469"/>
      <c r="G103" s="469"/>
      <c r="H103" s="469"/>
      <c r="I103" s="29"/>
      <c r="J103" s="29"/>
    </row>
    <row r="104" spans="1:10">
      <c r="A104" s="469" t="s">
        <v>176</v>
      </c>
      <c r="B104" s="469"/>
      <c r="C104" s="469"/>
      <c r="D104" s="469"/>
      <c r="E104" s="469"/>
      <c r="F104" s="469"/>
      <c r="G104" s="469"/>
      <c r="H104" s="469"/>
      <c r="I104" s="29"/>
      <c r="J104" s="29"/>
    </row>
    <row r="105" spans="1:10">
      <c r="A105" s="480" t="s">
        <v>570</v>
      </c>
      <c r="B105" s="480"/>
      <c r="C105" s="480"/>
      <c r="D105" s="480"/>
      <c r="E105" s="480"/>
      <c r="F105" s="480"/>
      <c r="G105" s="480"/>
      <c r="H105" s="480"/>
      <c r="I105" s="29"/>
      <c r="J105" s="29"/>
    </row>
    <row r="106" spans="1:10">
      <c r="A106" s="469" t="s">
        <v>177</v>
      </c>
      <c r="B106" s="469"/>
      <c r="C106" s="469"/>
      <c r="D106" s="469"/>
      <c r="E106" s="469"/>
      <c r="F106" s="469"/>
      <c r="G106" s="469"/>
      <c r="H106" s="469"/>
      <c r="I106" s="29"/>
      <c r="J106" s="29"/>
    </row>
    <row r="107" spans="1:10">
      <c r="A107" s="469" t="s">
        <v>178</v>
      </c>
      <c r="B107" s="469"/>
      <c r="C107" s="469"/>
      <c r="D107" s="469"/>
      <c r="E107" s="469"/>
      <c r="F107" s="469"/>
      <c r="G107" s="469"/>
      <c r="H107" s="469"/>
      <c r="I107" s="29"/>
      <c r="J107" s="29"/>
    </row>
    <row r="108" spans="1:10">
      <c r="A108" s="480" t="s">
        <v>571</v>
      </c>
      <c r="B108" s="480"/>
      <c r="C108" s="480"/>
      <c r="D108" s="480"/>
      <c r="E108" s="480"/>
      <c r="F108" s="480"/>
      <c r="G108" s="480"/>
      <c r="H108" s="480"/>
      <c r="I108" s="29"/>
      <c r="J108" s="29"/>
    </row>
    <row r="109" spans="1:10" ht="8.25" customHeight="1">
      <c r="A109" s="31"/>
      <c r="B109" s="31"/>
      <c r="C109" s="31"/>
      <c r="D109" s="31"/>
      <c r="E109" s="31"/>
      <c r="F109" s="31"/>
      <c r="G109" s="31"/>
      <c r="H109" s="31"/>
      <c r="I109" s="29"/>
      <c r="J109" s="29"/>
    </row>
    <row r="110" spans="1:10" ht="7.5" customHeight="1" thickBot="1">
      <c r="A110" s="31"/>
      <c r="B110" s="36"/>
      <c r="C110" s="36"/>
      <c r="D110" s="36"/>
      <c r="E110" s="31"/>
      <c r="F110" s="31"/>
      <c r="G110" s="31"/>
      <c r="H110" s="31"/>
      <c r="I110" s="29"/>
      <c r="J110" s="29"/>
    </row>
    <row r="111" spans="1:10" ht="16.5" thickBot="1">
      <c r="A111" s="477" t="s">
        <v>179</v>
      </c>
      <c r="B111" s="478"/>
      <c r="C111" s="478"/>
      <c r="D111" s="478"/>
      <c r="E111" s="478"/>
      <c r="F111" s="478"/>
      <c r="G111" s="478"/>
      <c r="H111" s="482"/>
      <c r="I111" s="29"/>
      <c r="J111" s="29"/>
    </row>
    <row r="112" spans="1:10" ht="9.75" customHeight="1">
      <c r="A112" s="31"/>
      <c r="B112" s="31"/>
      <c r="C112" s="31"/>
      <c r="D112" s="31"/>
      <c r="E112" s="31"/>
      <c r="F112" s="31"/>
      <c r="G112" s="31"/>
      <c r="H112" s="31"/>
      <c r="I112" s="29"/>
      <c r="J112" s="29"/>
    </row>
    <row r="113" spans="1:10" ht="29.25" customHeight="1">
      <c r="A113" s="483" t="s">
        <v>180</v>
      </c>
      <c r="B113" s="483"/>
      <c r="C113" s="483"/>
      <c r="D113" s="483"/>
      <c r="E113" s="483"/>
      <c r="F113" s="483"/>
      <c r="G113" s="483"/>
      <c r="H113" s="483"/>
      <c r="I113" s="29"/>
      <c r="J113" s="29"/>
    </row>
    <row r="114" spans="1:10" ht="31.5" customHeight="1">
      <c r="A114" s="469" t="s">
        <v>181</v>
      </c>
      <c r="B114" s="469"/>
      <c r="C114" s="469"/>
      <c r="D114" s="469"/>
      <c r="E114" s="469"/>
      <c r="F114" s="469"/>
      <c r="G114" s="469"/>
      <c r="H114" s="469"/>
      <c r="I114" s="29"/>
      <c r="J114" s="29"/>
    </row>
    <row r="115" spans="1:10">
      <c r="A115" s="475"/>
      <c r="B115" s="475"/>
      <c r="C115" s="475"/>
      <c r="D115" s="475"/>
      <c r="E115" s="475"/>
      <c r="F115" s="475"/>
      <c r="G115" s="475"/>
      <c r="H115" s="475"/>
      <c r="I115" s="29"/>
      <c r="J115" s="29"/>
    </row>
    <row r="116" spans="1:10" ht="30.75" customHeight="1">
      <c r="A116" s="469" t="s">
        <v>182</v>
      </c>
      <c r="B116" s="469"/>
      <c r="C116" s="469"/>
      <c r="D116" s="469"/>
      <c r="E116" s="469"/>
      <c r="F116" s="469"/>
      <c r="G116" s="469"/>
      <c r="H116" s="469"/>
      <c r="I116" s="29"/>
      <c r="J116" s="29"/>
    </row>
    <row r="117" spans="1:10" ht="27.75" customHeight="1">
      <c r="A117" s="469" t="s">
        <v>183</v>
      </c>
      <c r="B117" s="469"/>
      <c r="C117" s="469"/>
      <c r="D117" s="469"/>
      <c r="E117" s="469"/>
      <c r="F117" s="469"/>
      <c r="G117" s="469"/>
      <c r="H117" s="469"/>
      <c r="I117" s="29"/>
      <c r="J117" s="29"/>
    </row>
    <row r="118" spans="1:10" ht="58.5" customHeight="1">
      <c r="A118" s="469" t="s">
        <v>184</v>
      </c>
      <c r="B118" s="469"/>
      <c r="C118" s="469"/>
      <c r="D118" s="469"/>
      <c r="E118" s="469"/>
      <c r="F118" s="469"/>
      <c r="G118" s="469"/>
      <c r="H118" s="469"/>
      <c r="I118" s="29"/>
      <c r="J118" s="29"/>
    </row>
    <row r="119" spans="1:10">
      <c r="A119" s="469" t="s">
        <v>185</v>
      </c>
      <c r="B119" s="469"/>
      <c r="C119" s="469"/>
      <c r="D119" s="469"/>
      <c r="E119" s="469"/>
      <c r="F119" s="469"/>
      <c r="G119" s="469"/>
      <c r="H119" s="469"/>
      <c r="I119" s="29"/>
      <c r="J119" s="29"/>
    </row>
    <row r="120" spans="1:10">
      <c r="A120" s="469" t="s">
        <v>186</v>
      </c>
      <c r="B120" s="469"/>
      <c r="C120" s="469"/>
      <c r="D120" s="469"/>
      <c r="E120" s="469"/>
      <c r="F120" s="469"/>
      <c r="G120" s="469"/>
      <c r="H120" s="469"/>
      <c r="I120" s="29"/>
      <c r="J120" s="29"/>
    </row>
    <row r="121" spans="1:10">
      <c r="A121" s="469" t="s">
        <v>187</v>
      </c>
      <c r="B121" s="469"/>
      <c r="C121" s="469"/>
      <c r="D121" s="469"/>
      <c r="E121" s="469"/>
      <c r="F121" s="469"/>
      <c r="G121" s="469"/>
      <c r="H121" s="469"/>
      <c r="I121" s="29"/>
      <c r="J121" s="29"/>
    </row>
    <row r="122" spans="1:10">
      <c r="A122" s="480" t="s">
        <v>572</v>
      </c>
      <c r="B122" s="480"/>
      <c r="C122" s="480"/>
      <c r="D122" s="480"/>
      <c r="E122" s="480"/>
      <c r="F122" s="480"/>
      <c r="G122" s="480"/>
      <c r="H122" s="480"/>
      <c r="I122" s="29"/>
      <c r="J122" s="29"/>
    </row>
    <row r="123" spans="1:10">
      <c r="A123" s="469" t="s">
        <v>188</v>
      </c>
      <c r="B123" s="469"/>
      <c r="C123" s="469"/>
      <c r="D123" s="469"/>
      <c r="E123" s="469"/>
      <c r="F123" s="469"/>
      <c r="G123" s="469"/>
      <c r="H123" s="469"/>
      <c r="I123" s="29"/>
      <c r="J123" s="29"/>
    </row>
    <row r="124" spans="1:10">
      <c r="A124" s="469" t="s">
        <v>178</v>
      </c>
      <c r="B124" s="469"/>
      <c r="C124" s="469"/>
      <c r="D124" s="469"/>
      <c r="E124" s="469"/>
      <c r="F124" s="469"/>
      <c r="G124" s="469"/>
      <c r="H124" s="469"/>
      <c r="I124" s="29"/>
      <c r="J124" s="29"/>
    </row>
    <row r="125" spans="1:10">
      <c r="A125" s="480" t="s">
        <v>573</v>
      </c>
      <c r="B125" s="480"/>
      <c r="C125" s="480"/>
      <c r="D125" s="480"/>
      <c r="E125" s="480"/>
      <c r="F125" s="480"/>
      <c r="G125" s="480"/>
      <c r="H125" s="480"/>
      <c r="I125" s="29"/>
      <c r="J125" s="29"/>
    </row>
    <row r="126" spans="1:10">
      <c r="A126" s="480" t="s">
        <v>574</v>
      </c>
      <c r="B126" s="480"/>
      <c r="C126" s="480"/>
      <c r="D126" s="480"/>
      <c r="E126" s="480"/>
      <c r="F126" s="480"/>
      <c r="G126" s="480"/>
      <c r="H126" s="480"/>
      <c r="I126" s="29"/>
      <c r="J126" s="29"/>
    </row>
    <row r="127" spans="1:10">
      <c r="A127" s="480" t="s">
        <v>575</v>
      </c>
      <c r="B127" s="480"/>
      <c r="C127" s="480"/>
      <c r="D127" s="480"/>
      <c r="E127" s="480"/>
      <c r="F127" s="480"/>
      <c r="G127" s="480"/>
      <c r="H127" s="480"/>
      <c r="I127" s="29"/>
      <c r="J127" s="29"/>
    </row>
    <row r="128" spans="1:10">
      <c r="A128" s="481" t="s">
        <v>189</v>
      </c>
      <c r="B128" s="481"/>
      <c r="C128" s="481"/>
      <c r="D128" s="481"/>
      <c r="E128" s="481"/>
      <c r="F128" s="481"/>
      <c r="G128" s="481"/>
      <c r="H128" s="31"/>
      <c r="I128" s="29"/>
      <c r="J128" s="29"/>
    </row>
    <row r="129" spans="1:10" ht="15.75" thickBot="1">
      <c r="A129" s="31"/>
      <c r="B129" s="31"/>
      <c r="C129" s="31"/>
      <c r="D129" s="31"/>
      <c r="E129" s="31"/>
      <c r="F129" s="31"/>
      <c r="G129" s="31"/>
      <c r="H129" s="31"/>
      <c r="I129" s="29"/>
      <c r="J129" s="29"/>
    </row>
    <row r="130" spans="1:10" ht="16.5" thickBot="1">
      <c r="A130" s="477" t="s">
        <v>190</v>
      </c>
      <c r="B130" s="478"/>
      <c r="C130" s="478"/>
      <c r="D130" s="478"/>
      <c r="E130" s="478"/>
      <c r="F130" s="478"/>
      <c r="G130" s="478"/>
      <c r="H130" s="482"/>
      <c r="I130" s="29"/>
      <c r="J130" s="29"/>
    </row>
    <row r="131" spans="1:10">
      <c r="A131" s="31"/>
      <c r="B131" s="31"/>
      <c r="C131" s="31"/>
      <c r="D131" s="31"/>
      <c r="E131" s="31"/>
      <c r="F131" s="31"/>
      <c r="G131" s="31"/>
      <c r="H131" s="31"/>
      <c r="I131" s="29"/>
      <c r="J131" s="29"/>
    </row>
    <row r="132" spans="1:10" ht="42.75" customHeight="1">
      <c r="A132" s="469" t="s">
        <v>191</v>
      </c>
      <c r="B132" s="469"/>
      <c r="C132" s="469"/>
      <c r="D132" s="469"/>
      <c r="E132" s="469"/>
      <c r="F132" s="469"/>
      <c r="G132" s="469"/>
      <c r="H132" s="469"/>
      <c r="I132" s="29"/>
      <c r="J132" s="29"/>
    </row>
    <row r="133" spans="1:10" ht="66.75" customHeight="1">
      <c r="A133" s="469" t="s">
        <v>192</v>
      </c>
      <c r="B133" s="469"/>
      <c r="C133" s="469"/>
      <c r="D133" s="469"/>
      <c r="E133" s="469"/>
      <c r="F133" s="469"/>
      <c r="G133" s="469"/>
      <c r="H133" s="469"/>
      <c r="I133" s="29"/>
      <c r="J133" s="29"/>
    </row>
    <row r="134" spans="1:10" ht="30.75" customHeight="1">
      <c r="A134" s="469" t="s">
        <v>193</v>
      </c>
      <c r="B134" s="469"/>
      <c r="C134" s="469"/>
      <c r="D134" s="469"/>
      <c r="E134" s="469"/>
      <c r="F134" s="469"/>
      <c r="G134" s="469"/>
      <c r="H134" s="469"/>
      <c r="I134" s="29"/>
      <c r="J134" s="29"/>
    </row>
    <row r="135" spans="1:10" ht="48.75" customHeight="1">
      <c r="A135" s="469" t="s">
        <v>194</v>
      </c>
      <c r="B135" s="469"/>
      <c r="C135" s="469"/>
      <c r="D135" s="469"/>
      <c r="E135" s="469"/>
      <c r="F135" s="469"/>
      <c r="G135" s="469"/>
      <c r="H135" s="469"/>
      <c r="I135" s="29"/>
      <c r="J135" s="29"/>
    </row>
    <row r="136" spans="1:10">
      <c r="A136" s="469" t="s">
        <v>195</v>
      </c>
      <c r="B136" s="469"/>
      <c r="C136" s="469"/>
      <c r="D136" s="469"/>
      <c r="E136" s="469"/>
      <c r="F136" s="469"/>
      <c r="G136" s="469"/>
      <c r="H136" s="469"/>
      <c r="I136" s="29"/>
      <c r="J136" s="29"/>
    </row>
    <row r="137" spans="1:10">
      <c r="A137" s="469" t="s">
        <v>196</v>
      </c>
      <c r="B137" s="469"/>
      <c r="C137" s="469"/>
      <c r="D137" s="469"/>
      <c r="E137" s="469"/>
      <c r="F137" s="469"/>
      <c r="G137" s="469"/>
      <c r="H137" s="469"/>
      <c r="I137" s="29"/>
      <c r="J137" s="29"/>
    </row>
    <row r="138" spans="1:10">
      <c r="A138" s="469" t="s">
        <v>197</v>
      </c>
      <c r="B138" s="469"/>
      <c r="C138" s="469"/>
      <c r="D138" s="469"/>
      <c r="E138" s="469"/>
      <c r="F138" s="469"/>
      <c r="G138" s="469"/>
      <c r="H138" s="469"/>
      <c r="I138" s="29"/>
      <c r="J138" s="29"/>
    </row>
    <row r="139" spans="1:10" ht="15.75" customHeight="1">
      <c r="A139" s="469" t="s">
        <v>198</v>
      </c>
      <c r="B139" s="469"/>
      <c r="C139" s="469"/>
      <c r="D139" s="469"/>
      <c r="E139" s="469"/>
      <c r="F139" s="469"/>
      <c r="G139" s="469"/>
      <c r="H139" s="469"/>
      <c r="I139" s="29"/>
      <c r="J139" s="29"/>
    </row>
    <row r="140" spans="1:10">
      <c r="A140" s="469" t="s">
        <v>199</v>
      </c>
      <c r="B140" s="469"/>
      <c r="C140" s="469"/>
      <c r="D140" s="469"/>
      <c r="E140" s="469"/>
      <c r="F140" s="469"/>
      <c r="G140" s="469"/>
      <c r="H140" s="469"/>
      <c r="I140" s="29"/>
      <c r="J140" s="29"/>
    </row>
    <row r="141" spans="1:10">
      <c r="A141" s="469" t="s">
        <v>200</v>
      </c>
      <c r="B141" s="469"/>
      <c r="C141" s="469"/>
      <c r="D141" s="469"/>
      <c r="E141" s="469"/>
      <c r="F141" s="469"/>
      <c r="G141" s="469"/>
      <c r="H141" s="469"/>
      <c r="I141" s="29"/>
      <c r="J141" s="29"/>
    </row>
    <row r="142" spans="1:10">
      <c r="A142" s="469" t="s">
        <v>201</v>
      </c>
      <c r="B142" s="469"/>
      <c r="C142" s="469"/>
      <c r="D142" s="469"/>
      <c r="E142" s="469"/>
      <c r="F142" s="469"/>
      <c r="G142" s="469"/>
      <c r="H142" s="469"/>
      <c r="I142" s="29"/>
      <c r="J142" s="29"/>
    </row>
    <row r="143" spans="1:10">
      <c r="A143" s="480" t="s">
        <v>576</v>
      </c>
      <c r="B143" s="480"/>
      <c r="C143" s="480"/>
      <c r="D143" s="480"/>
      <c r="E143" s="480"/>
      <c r="F143" s="480"/>
      <c r="G143" s="480"/>
      <c r="H143" s="480"/>
      <c r="I143" s="29"/>
      <c r="J143" s="29"/>
    </row>
    <row r="144" spans="1:10">
      <c r="A144" s="469" t="s">
        <v>177</v>
      </c>
      <c r="B144" s="469"/>
      <c r="C144" s="469"/>
      <c r="D144" s="469"/>
      <c r="E144" s="469"/>
      <c r="F144" s="469"/>
      <c r="G144" s="469"/>
      <c r="H144" s="469"/>
      <c r="I144" s="29"/>
      <c r="J144" s="29"/>
    </row>
    <row r="145" spans="1:10">
      <c r="A145" s="469" t="s">
        <v>178</v>
      </c>
      <c r="B145" s="469"/>
      <c r="C145" s="469"/>
      <c r="D145" s="469"/>
      <c r="E145" s="469"/>
      <c r="F145" s="469"/>
      <c r="G145" s="469"/>
      <c r="H145" s="469"/>
      <c r="I145" s="29"/>
      <c r="J145" s="29"/>
    </row>
    <row r="146" spans="1:10">
      <c r="A146" s="480" t="s">
        <v>575</v>
      </c>
      <c r="B146" s="480"/>
      <c r="C146" s="480"/>
      <c r="D146" s="480"/>
      <c r="E146" s="480"/>
      <c r="F146" s="480"/>
      <c r="G146" s="480"/>
      <c r="H146" s="480"/>
      <c r="I146" s="29"/>
      <c r="J146" s="29"/>
    </row>
    <row r="147" spans="1:10">
      <c r="A147" s="29"/>
      <c r="B147" s="29"/>
      <c r="C147" s="29"/>
      <c r="D147" s="29"/>
      <c r="E147" s="29"/>
      <c r="F147" s="29"/>
      <c r="G147" s="29"/>
      <c r="H147" s="29"/>
      <c r="I147" s="29"/>
      <c r="J147" s="29"/>
    </row>
    <row r="148" spans="1:10" ht="15.75" thickBot="1">
      <c r="A148" s="36"/>
      <c r="B148" s="36"/>
      <c r="C148" s="36"/>
      <c r="D148" s="36"/>
      <c r="E148" s="36"/>
      <c r="F148" s="36"/>
      <c r="G148" s="36"/>
      <c r="H148" s="36"/>
      <c r="I148" s="29"/>
      <c r="J148" s="29"/>
    </row>
    <row r="149" spans="1:10" ht="16.5" thickBot="1">
      <c r="A149" s="477" t="s">
        <v>202</v>
      </c>
      <c r="B149" s="478"/>
      <c r="C149" s="478"/>
      <c r="D149" s="478"/>
      <c r="E149" s="478"/>
      <c r="F149" s="478"/>
      <c r="G149" s="478"/>
      <c r="H149" s="41"/>
      <c r="I149" s="29"/>
      <c r="J149" s="29"/>
    </row>
    <row r="150" spans="1:10">
      <c r="A150" s="31"/>
      <c r="B150" s="31"/>
      <c r="C150" s="31"/>
      <c r="D150" s="31"/>
      <c r="E150" s="31"/>
      <c r="F150" s="31"/>
      <c r="G150" s="31"/>
      <c r="H150" s="31"/>
      <c r="I150" s="29"/>
      <c r="J150" s="29"/>
    </row>
    <row r="151" spans="1:10" ht="41.25" customHeight="1">
      <c r="A151" s="469" t="s">
        <v>203</v>
      </c>
      <c r="B151" s="469"/>
      <c r="C151" s="469"/>
      <c r="D151" s="469"/>
      <c r="E151" s="469"/>
      <c r="F151" s="469"/>
      <c r="G151" s="469"/>
      <c r="H151" s="469"/>
      <c r="I151" s="29"/>
      <c r="J151" s="29"/>
    </row>
    <row r="152" spans="1:10" ht="42" customHeight="1">
      <c r="A152" s="469" t="s">
        <v>204</v>
      </c>
      <c r="B152" s="469"/>
      <c r="C152" s="469"/>
      <c r="D152" s="469"/>
      <c r="E152" s="469"/>
      <c r="F152" s="469"/>
      <c r="G152" s="469"/>
      <c r="H152" s="469"/>
      <c r="I152" s="29"/>
      <c r="J152" s="29"/>
    </row>
    <row r="153" spans="1:10" ht="29.25" customHeight="1">
      <c r="A153" s="469" t="s">
        <v>205</v>
      </c>
      <c r="B153" s="469"/>
      <c r="C153" s="469"/>
      <c r="D153" s="469"/>
      <c r="E153" s="469"/>
      <c r="F153" s="469"/>
      <c r="G153" s="469"/>
      <c r="H153" s="469"/>
      <c r="I153" s="29"/>
      <c r="J153" s="29"/>
    </row>
    <row r="154" spans="1:10" ht="31.5" customHeight="1">
      <c r="A154" s="469" t="s">
        <v>206</v>
      </c>
      <c r="B154" s="469"/>
      <c r="C154" s="469"/>
      <c r="D154" s="469"/>
      <c r="E154" s="469"/>
      <c r="F154" s="469"/>
      <c r="G154" s="469"/>
      <c r="H154" s="469"/>
      <c r="I154" s="29"/>
      <c r="J154" s="29"/>
    </row>
    <row r="155" spans="1:10" ht="27.75" customHeight="1">
      <c r="A155" s="469" t="s">
        <v>207</v>
      </c>
      <c r="B155" s="469"/>
      <c r="C155" s="469"/>
      <c r="D155" s="469"/>
      <c r="E155" s="469"/>
      <c r="F155" s="469"/>
      <c r="G155" s="469"/>
      <c r="H155" s="469"/>
      <c r="I155" s="29"/>
      <c r="J155" s="29"/>
    </row>
    <row r="156" spans="1:10" ht="27" customHeight="1">
      <c r="A156" s="469" t="s">
        <v>208</v>
      </c>
      <c r="B156" s="469"/>
      <c r="C156" s="469"/>
      <c r="D156" s="469"/>
      <c r="E156" s="469"/>
      <c r="F156" s="469"/>
      <c r="G156" s="469"/>
      <c r="H156" s="469"/>
      <c r="I156" s="29"/>
      <c r="J156" s="29"/>
    </row>
    <row r="157" spans="1:10" ht="52.5" customHeight="1">
      <c r="A157" s="469" t="s">
        <v>209</v>
      </c>
      <c r="B157" s="469"/>
      <c r="C157" s="469"/>
      <c r="D157" s="469"/>
      <c r="E157" s="469"/>
      <c r="F157" s="469"/>
      <c r="G157" s="469"/>
      <c r="H157" s="469"/>
      <c r="I157" s="29"/>
      <c r="J157" s="29"/>
    </row>
    <row r="158" spans="1:10" ht="30" customHeight="1">
      <c r="A158" s="469" t="s">
        <v>210</v>
      </c>
      <c r="B158" s="469"/>
      <c r="C158" s="469"/>
      <c r="D158" s="469"/>
      <c r="E158" s="469"/>
      <c r="F158" s="469"/>
      <c r="G158" s="469"/>
      <c r="H158" s="469"/>
      <c r="I158" s="29"/>
      <c r="J158" s="29"/>
    </row>
    <row r="159" spans="1:10">
      <c r="A159" s="469" t="s">
        <v>211</v>
      </c>
      <c r="B159" s="469"/>
      <c r="C159" s="469"/>
      <c r="D159" s="469"/>
      <c r="E159" s="469"/>
      <c r="F159" s="469"/>
      <c r="G159" s="469"/>
      <c r="H159" s="469"/>
      <c r="I159" s="29"/>
      <c r="J159" s="29"/>
    </row>
    <row r="160" spans="1:10">
      <c r="A160" s="469" t="s">
        <v>212</v>
      </c>
      <c r="B160" s="469"/>
      <c r="C160" s="469"/>
      <c r="D160" s="469"/>
      <c r="E160" s="469"/>
      <c r="F160" s="469"/>
      <c r="G160" s="469"/>
      <c r="H160" s="469"/>
      <c r="I160" s="29"/>
      <c r="J160" s="29"/>
    </row>
    <row r="161" spans="1:10">
      <c r="A161" s="469" t="s">
        <v>213</v>
      </c>
      <c r="B161" s="469"/>
      <c r="C161" s="469"/>
      <c r="D161" s="469"/>
      <c r="E161" s="469"/>
      <c r="F161" s="469"/>
      <c r="G161" s="469"/>
      <c r="H161" s="469"/>
      <c r="I161" s="29"/>
      <c r="J161" s="29"/>
    </row>
    <row r="162" spans="1:10">
      <c r="A162" s="469" t="s">
        <v>214</v>
      </c>
      <c r="B162" s="469"/>
      <c r="C162" s="469"/>
      <c r="D162" s="469"/>
      <c r="E162" s="469"/>
      <c r="F162" s="469"/>
      <c r="G162" s="469"/>
      <c r="H162" s="469"/>
      <c r="I162" s="29"/>
      <c r="J162" s="29"/>
    </row>
    <row r="163" spans="1:10">
      <c r="A163" s="480" t="s">
        <v>576</v>
      </c>
      <c r="B163" s="480"/>
      <c r="C163" s="480"/>
      <c r="D163" s="480"/>
      <c r="E163" s="480"/>
      <c r="F163" s="480"/>
      <c r="G163" s="480"/>
      <c r="H163" s="480"/>
      <c r="I163" s="29"/>
      <c r="J163" s="29"/>
    </row>
    <row r="164" spans="1:10">
      <c r="A164" s="480" t="s">
        <v>215</v>
      </c>
      <c r="B164" s="480"/>
      <c r="C164" s="480"/>
      <c r="D164" s="480"/>
      <c r="E164" s="480"/>
      <c r="F164" s="480"/>
      <c r="G164" s="480"/>
      <c r="H164" s="480"/>
      <c r="I164" s="29"/>
      <c r="J164" s="29"/>
    </row>
    <row r="165" spans="1:10">
      <c r="A165" s="480" t="s">
        <v>216</v>
      </c>
      <c r="B165" s="480"/>
      <c r="C165" s="480"/>
      <c r="D165" s="480"/>
      <c r="E165" s="480"/>
      <c r="F165" s="480"/>
      <c r="G165" s="480"/>
      <c r="H165" s="480"/>
      <c r="I165" s="29"/>
      <c r="J165" s="29"/>
    </row>
    <row r="166" spans="1:10">
      <c r="A166" s="480" t="s">
        <v>217</v>
      </c>
      <c r="B166" s="480"/>
      <c r="C166" s="480"/>
      <c r="D166" s="480"/>
      <c r="E166" s="480"/>
      <c r="F166" s="480"/>
      <c r="G166" s="480"/>
      <c r="H166" s="480"/>
      <c r="I166" s="29"/>
      <c r="J166" s="29"/>
    </row>
    <row r="167" spans="1:10">
      <c r="A167" s="480" t="s">
        <v>218</v>
      </c>
      <c r="B167" s="480"/>
      <c r="C167" s="480"/>
      <c r="D167" s="480"/>
      <c r="E167" s="480"/>
      <c r="F167" s="480"/>
      <c r="G167" s="480"/>
      <c r="H167" s="480"/>
      <c r="I167" s="29"/>
      <c r="J167" s="29"/>
    </row>
    <row r="168" spans="1:10">
      <c r="A168" s="480" t="s">
        <v>219</v>
      </c>
      <c r="B168" s="480"/>
      <c r="C168" s="480"/>
      <c r="D168" s="480"/>
      <c r="E168" s="480"/>
      <c r="F168" s="480"/>
      <c r="G168" s="480"/>
      <c r="H168" s="480"/>
      <c r="I168" s="29"/>
      <c r="J168" s="29"/>
    </row>
    <row r="169" spans="1:10">
      <c r="A169" s="480" t="s">
        <v>220</v>
      </c>
      <c r="B169" s="480"/>
      <c r="C169" s="480"/>
      <c r="D169" s="480"/>
      <c r="E169" s="480"/>
      <c r="F169" s="480"/>
      <c r="G169" s="480"/>
      <c r="H169" s="480"/>
      <c r="I169" s="29"/>
      <c r="J169" s="29"/>
    </row>
    <row r="170" spans="1:10">
      <c r="A170" s="480" t="s">
        <v>221</v>
      </c>
      <c r="B170" s="480"/>
      <c r="C170" s="480"/>
      <c r="D170" s="480"/>
      <c r="E170" s="480"/>
      <c r="F170" s="480"/>
      <c r="G170" s="480"/>
      <c r="H170" s="480"/>
      <c r="I170" s="29"/>
      <c r="J170" s="29"/>
    </row>
    <row r="171" spans="1:10">
      <c r="A171" s="469" t="s">
        <v>222</v>
      </c>
      <c r="B171" s="469"/>
      <c r="C171" s="469"/>
      <c r="D171" s="469"/>
      <c r="E171" s="469"/>
      <c r="F171" s="469"/>
      <c r="G171" s="469"/>
      <c r="H171" s="469"/>
      <c r="I171" s="29"/>
      <c r="J171" s="29"/>
    </row>
    <row r="172" spans="1:10">
      <c r="A172" s="29"/>
      <c r="B172" s="29"/>
      <c r="C172" s="29"/>
      <c r="D172" s="29"/>
      <c r="E172" s="29"/>
      <c r="F172" s="29"/>
      <c r="G172" s="29"/>
      <c r="H172" s="29"/>
      <c r="I172" s="29"/>
      <c r="J172" s="29"/>
    </row>
    <row r="173" spans="1:10">
      <c r="A173" s="29"/>
      <c r="B173" s="29"/>
      <c r="C173" s="29"/>
      <c r="D173" s="29"/>
      <c r="E173" s="29"/>
      <c r="F173" s="29"/>
      <c r="G173" s="29"/>
      <c r="H173" s="29"/>
      <c r="I173" s="29"/>
      <c r="J173" s="29"/>
    </row>
    <row r="174" spans="1:10">
      <c r="A174" s="29"/>
      <c r="B174" s="29"/>
      <c r="C174" s="29"/>
      <c r="D174" s="29"/>
      <c r="E174" s="29"/>
      <c r="F174" s="29"/>
      <c r="G174" s="29"/>
      <c r="H174" s="29"/>
      <c r="I174" s="29"/>
      <c r="J174" s="29"/>
    </row>
    <row r="175" spans="1:10">
      <c r="A175" s="29"/>
      <c r="B175" s="29"/>
      <c r="C175" s="29"/>
      <c r="D175" s="29"/>
      <c r="E175" s="29"/>
      <c r="F175" s="29"/>
      <c r="G175" s="29"/>
      <c r="H175" s="29"/>
      <c r="I175" s="29"/>
      <c r="J175" s="29"/>
    </row>
    <row r="176" spans="1:10">
      <c r="A176" s="29"/>
      <c r="B176" s="29"/>
      <c r="C176" s="29"/>
      <c r="D176" s="29"/>
      <c r="E176" s="29"/>
      <c r="F176" s="29"/>
      <c r="G176" s="29"/>
      <c r="H176" s="29"/>
      <c r="I176" s="29"/>
      <c r="J176" s="29"/>
    </row>
    <row r="177" spans="1:10">
      <c r="A177" s="29"/>
      <c r="B177" s="29"/>
      <c r="C177" s="29"/>
      <c r="D177" s="29"/>
      <c r="E177" s="29"/>
      <c r="F177" s="29"/>
      <c r="G177" s="29"/>
      <c r="H177" s="29"/>
      <c r="I177" s="29"/>
      <c r="J177" s="29"/>
    </row>
    <row r="178" spans="1:10">
      <c r="A178" s="29"/>
      <c r="B178" s="29"/>
      <c r="C178" s="29"/>
      <c r="D178" s="29"/>
      <c r="E178" s="29"/>
      <c r="F178" s="29"/>
      <c r="G178" s="29"/>
      <c r="H178" s="29"/>
      <c r="I178" s="29"/>
      <c r="J178" s="29"/>
    </row>
    <row r="179" spans="1:10">
      <c r="A179" s="29"/>
      <c r="B179" s="29"/>
      <c r="C179" s="29"/>
      <c r="D179" s="29"/>
      <c r="E179" s="29"/>
      <c r="F179" s="29"/>
      <c r="G179" s="29"/>
      <c r="H179" s="29"/>
      <c r="I179" s="29"/>
      <c r="J179" s="29"/>
    </row>
    <row r="180" spans="1:10">
      <c r="A180" s="29"/>
      <c r="B180" s="29"/>
      <c r="C180" s="29"/>
      <c r="D180" s="29"/>
      <c r="E180" s="29"/>
      <c r="F180" s="29"/>
      <c r="G180" s="29"/>
      <c r="H180" s="29"/>
      <c r="I180" s="29"/>
      <c r="J180" s="29"/>
    </row>
    <row r="181" spans="1:10">
      <c r="A181" s="29"/>
      <c r="B181" s="29"/>
      <c r="C181" s="29"/>
      <c r="D181" s="29"/>
      <c r="E181" s="29"/>
      <c r="F181" s="29"/>
      <c r="G181" s="29"/>
      <c r="H181" s="29"/>
      <c r="I181" s="29"/>
      <c r="J181" s="29"/>
    </row>
    <row r="182" spans="1:10">
      <c r="A182" s="29"/>
      <c r="B182" s="29"/>
      <c r="C182" s="29"/>
      <c r="D182" s="29"/>
      <c r="E182" s="29"/>
      <c r="F182" s="29"/>
      <c r="G182" s="29"/>
      <c r="H182" s="29"/>
      <c r="I182" s="29"/>
      <c r="J182" s="29"/>
    </row>
    <row r="183" spans="1:10">
      <c r="A183" s="29"/>
      <c r="B183" s="29"/>
      <c r="C183" s="29"/>
      <c r="D183" s="29"/>
      <c r="E183" s="29"/>
      <c r="F183" s="29"/>
      <c r="G183" s="29"/>
      <c r="H183" s="29"/>
      <c r="I183" s="29"/>
      <c r="J183" s="29"/>
    </row>
    <row r="184" spans="1:10">
      <c r="A184" s="29"/>
      <c r="B184" s="29"/>
      <c r="C184" s="29"/>
      <c r="D184" s="29"/>
      <c r="E184" s="29"/>
      <c r="F184" s="29"/>
      <c r="G184" s="29"/>
      <c r="H184" s="29"/>
      <c r="I184" s="29"/>
      <c r="J184" s="29"/>
    </row>
    <row r="185" spans="1:10">
      <c r="A185" s="29"/>
      <c r="B185" s="29"/>
      <c r="C185" s="29"/>
      <c r="D185" s="29"/>
      <c r="E185" s="29"/>
      <c r="F185" s="29"/>
      <c r="G185" s="29"/>
      <c r="H185" s="29"/>
      <c r="I185" s="29"/>
      <c r="J185" s="29"/>
    </row>
    <row r="186" spans="1:10">
      <c r="A186" s="29"/>
      <c r="B186" s="29"/>
      <c r="C186" s="29"/>
      <c r="D186" s="29"/>
      <c r="E186" s="29"/>
      <c r="F186" s="29"/>
      <c r="G186" s="29"/>
      <c r="H186" s="29"/>
      <c r="I186" s="29"/>
      <c r="J186" s="29"/>
    </row>
    <row r="187" spans="1:10">
      <c r="A187" s="29"/>
      <c r="B187" s="29"/>
      <c r="C187" s="29"/>
      <c r="D187" s="29"/>
      <c r="E187" s="29"/>
      <c r="F187" s="29"/>
      <c r="G187" s="29"/>
      <c r="H187" s="29"/>
      <c r="I187" s="29"/>
      <c r="J187" s="29"/>
    </row>
    <row r="188" spans="1:10">
      <c r="A188" s="29"/>
      <c r="B188" s="29"/>
      <c r="C188" s="29"/>
      <c r="D188" s="29"/>
      <c r="E188" s="29"/>
      <c r="F188" s="29"/>
      <c r="G188" s="29"/>
      <c r="H188" s="29"/>
      <c r="I188" s="29"/>
      <c r="J188" s="29"/>
    </row>
    <row r="189" spans="1:10">
      <c r="A189" s="29"/>
      <c r="B189" s="29"/>
      <c r="C189" s="29"/>
      <c r="D189" s="29"/>
      <c r="E189" s="29"/>
      <c r="F189" s="29"/>
      <c r="G189" s="29"/>
      <c r="H189" s="29"/>
      <c r="I189" s="29"/>
      <c r="J189" s="29"/>
    </row>
    <row r="190" spans="1:10">
      <c r="A190" s="29"/>
      <c r="B190" s="29"/>
      <c r="C190" s="29"/>
      <c r="D190" s="29"/>
      <c r="E190" s="29"/>
      <c r="F190" s="29"/>
      <c r="G190" s="29"/>
      <c r="H190" s="29"/>
      <c r="I190" s="29"/>
      <c r="J190" s="29"/>
    </row>
    <row r="191" spans="1:10">
      <c r="A191" s="29"/>
      <c r="B191" s="29"/>
      <c r="C191" s="29"/>
      <c r="D191" s="29"/>
      <c r="E191" s="29"/>
      <c r="F191" s="29"/>
      <c r="G191" s="29"/>
      <c r="H191" s="29"/>
      <c r="I191" s="29"/>
      <c r="J191" s="29"/>
    </row>
    <row r="192" spans="1:10">
      <c r="A192" s="29"/>
      <c r="B192" s="29"/>
      <c r="C192" s="29"/>
      <c r="D192" s="29"/>
      <c r="E192" s="29"/>
      <c r="F192" s="29"/>
      <c r="G192" s="29"/>
      <c r="H192" s="29"/>
      <c r="I192" s="29"/>
      <c r="J192" s="29"/>
    </row>
    <row r="193" spans="1:10">
      <c r="A193" s="29"/>
      <c r="B193" s="29"/>
      <c r="C193" s="29"/>
      <c r="D193" s="29"/>
      <c r="E193" s="29"/>
      <c r="F193" s="29"/>
      <c r="G193" s="29"/>
      <c r="H193" s="29"/>
      <c r="I193" s="29"/>
      <c r="J193" s="29"/>
    </row>
    <row r="194" spans="1:10">
      <c r="A194" s="29"/>
      <c r="B194" s="29"/>
      <c r="C194" s="29"/>
      <c r="D194" s="29"/>
      <c r="E194" s="29"/>
      <c r="F194" s="29"/>
      <c r="G194" s="29"/>
      <c r="H194" s="29"/>
      <c r="I194" s="29"/>
      <c r="J194" s="29"/>
    </row>
    <row r="195" spans="1:10">
      <c r="A195" s="29"/>
      <c r="B195" s="29"/>
      <c r="C195" s="29"/>
      <c r="D195" s="29"/>
      <c r="E195" s="29"/>
      <c r="F195" s="29"/>
      <c r="G195" s="29"/>
      <c r="H195" s="29"/>
      <c r="I195" s="29"/>
      <c r="J195" s="29"/>
    </row>
    <row r="196" spans="1:10">
      <c r="A196" s="29"/>
      <c r="B196" s="29"/>
      <c r="C196" s="29"/>
      <c r="D196" s="29"/>
      <c r="E196" s="29"/>
      <c r="F196" s="29"/>
      <c r="G196" s="29"/>
      <c r="H196" s="29"/>
      <c r="I196" s="29"/>
      <c r="J196" s="29"/>
    </row>
    <row r="197" spans="1:10">
      <c r="A197" s="29"/>
      <c r="B197" s="29"/>
      <c r="C197" s="29"/>
      <c r="D197" s="29"/>
      <c r="E197" s="29"/>
      <c r="F197" s="29"/>
      <c r="G197" s="29"/>
      <c r="H197" s="29"/>
      <c r="I197" s="29"/>
      <c r="J197" s="29"/>
    </row>
    <row r="198" spans="1:10">
      <c r="A198" s="29"/>
      <c r="B198" s="29"/>
      <c r="C198" s="29"/>
      <c r="D198" s="29"/>
      <c r="E198" s="29"/>
      <c r="F198" s="29"/>
      <c r="G198" s="29"/>
      <c r="H198" s="29"/>
      <c r="I198" s="29"/>
      <c r="J198" s="29"/>
    </row>
    <row r="199" spans="1:10">
      <c r="A199" s="29"/>
      <c r="B199" s="29"/>
      <c r="C199" s="29"/>
      <c r="D199" s="29"/>
      <c r="E199" s="29"/>
      <c r="F199" s="29"/>
      <c r="G199" s="29"/>
      <c r="H199" s="29"/>
      <c r="I199" s="29"/>
      <c r="J199" s="29"/>
    </row>
    <row r="200" spans="1:10">
      <c r="A200" s="29"/>
      <c r="B200" s="29"/>
      <c r="C200" s="29"/>
      <c r="D200" s="29"/>
      <c r="E200" s="29"/>
      <c r="F200" s="29"/>
      <c r="G200" s="29"/>
      <c r="H200" s="29"/>
      <c r="I200" s="29"/>
      <c r="J200" s="29"/>
    </row>
    <row r="201" spans="1:10">
      <c r="A201" s="29"/>
      <c r="B201" s="29"/>
      <c r="C201" s="29"/>
      <c r="D201" s="29"/>
      <c r="E201" s="29"/>
      <c r="F201" s="29"/>
      <c r="G201" s="29"/>
      <c r="H201" s="29"/>
      <c r="I201" s="29"/>
      <c r="J201" s="29"/>
    </row>
    <row r="202" spans="1:10">
      <c r="A202" s="29"/>
      <c r="B202" s="29"/>
      <c r="C202" s="29"/>
      <c r="D202" s="29"/>
      <c r="E202" s="29"/>
      <c r="F202" s="29"/>
      <c r="G202" s="29"/>
      <c r="H202" s="29"/>
      <c r="I202" s="29"/>
      <c r="J202" s="29"/>
    </row>
    <row r="203" spans="1:10">
      <c r="A203" s="29"/>
      <c r="B203" s="29"/>
      <c r="C203" s="29"/>
      <c r="D203" s="29"/>
      <c r="E203" s="29"/>
      <c r="F203" s="29"/>
      <c r="G203" s="29"/>
      <c r="H203" s="29"/>
      <c r="I203" s="29"/>
      <c r="J203" s="29"/>
    </row>
    <row r="204" spans="1:10">
      <c r="A204" s="29"/>
      <c r="B204" s="29"/>
      <c r="C204" s="29"/>
      <c r="D204" s="29"/>
      <c r="E204" s="29"/>
      <c r="F204" s="29"/>
      <c r="G204" s="29"/>
      <c r="H204" s="29"/>
      <c r="I204" s="29"/>
      <c r="J204" s="29"/>
    </row>
    <row r="205" spans="1:10">
      <c r="A205" s="29"/>
      <c r="B205" s="29"/>
      <c r="C205" s="29"/>
      <c r="D205" s="29"/>
      <c r="E205" s="29"/>
      <c r="F205" s="29"/>
      <c r="G205" s="29"/>
      <c r="H205" s="29"/>
      <c r="I205" s="29"/>
      <c r="J205" s="29"/>
    </row>
    <row r="206" spans="1:10">
      <c r="A206" s="29"/>
      <c r="B206" s="29"/>
      <c r="C206" s="29"/>
      <c r="D206" s="29"/>
      <c r="E206" s="29"/>
      <c r="F206" s="29"/>
      <c r="G206" s="29"/>
      <c r="H206" s="29"/>
      <c r="I206" s="29"/>
      <c r="J206" s="29"/>
    </row>
    <row r="207" spans="1:10">
      <c r="A207" s="29"/>
      <c r="B207" s="29"/>
      <c r="C207" s="29"/>
      <c r="D207" s="29"/>
      <c r="E207" s="29"/>
      <c r="F207" s="29"/>
      <c r="G207" s="29"/>
      <c r="H207" s="29"/>
      <c r="I207" s="29"/>
      <c r="J207" s="29"/>
    </row>
    <row r="208" spans="1:10">
      <c r="A208" s="29"/>
      <c r="B208" s="29"/>
      <c r="C208" s="29"/>
      <c r="D208" s="29"/>
      <c r="E208" s="29"/>
      <c r="F208" s="29"/>
      <c r="G208" s="29"/>
      <c r="H208" s="29"/>
      <c r="I208" s="29"/>
      <c r="J208" s="29"/>
    </row>
    <row r="209" spans="1:10">
      <c r="A209" s="29"/>
      <c r="B209" s="29"/>
      <c r="C209" s="29"/>
      <c r="D209" s="29"/>
      <c r="E209" s="29"/>
      <c r="F209" s="29"/>
      <c r="G209" s="29"/>
      <c r="H209" s="29"/>
      <c r="I209" s="29"/>
      <c r="J209" s="29"/>
    </row>
    <row r="210" spans="1:10">
      <c r="A210" s="29"/>
      <c r="B210" s="29"/>
      <c r="C210" s="29"/>
      <c r="D210" s="29"/>
      <c r="E210" s="29"/>
      <c r="F210" s="29"/>
      <c r="G210" s="29"/>
      <c r="H210" s="29"/>
      <c r="I210" s="29"/>
      <c r="J210" s="29"/>
    </row>
    <row r="211" spans="1:10">
      <c r="A211" s="29"/>
      <c r="B211" s="29"/>
      <c r="C211" s="29"/>
      <c r="D211" s="29"/>
      <c r="E211" s="29"/>
      <c r="F211" s="29"/>
      <c r="G211" s="29"/>
      <c r="H211" s="29"/>
      <c r="I211" s="29"/>
      <c r="J211" s="29"/>
    </row>
    <row r="212" spans="1:10">
      <c r="A212" s="29"/>
      <c r="B212" s="29"/>
      <c r="C212" s="29"/>
      <c r="D212" s="29"/>
      <c r="E212" s="29"/>
      <c r="F212" s="29"/>
      <c r="G212" s="29"/>
      <c r="H212" s="29"/>
      <c r="I212" s="29"/>
      <c r="J212" s="29"/>
    </row>
    <row r="213" spans="1:10">
      <c r="A213" s="29"/>
      <c r="B213" s="29"/>
      <c r="C213" s="29"/>
      <c r="D213" s="29"/>
      <c r="E213" s="29"/>
      <c r="F213" s="29"/>
      <c r="G213" s="29"/>
      <c r="H213" s="29"/>
      <c r="I213" s="29"/>
      <c r="J213" s="29"/>
    </row>
    <row r="214" spans="1:10">
      <c r="A214" s="29"/>
      <c r="B214" s="29"/>
      <c r="C214" s="29"/>
      <c r="D214" s="29"/>
      <c r="E214" s="29"/>
      <c r="F214" s="29"/>
      <c r="G214" s="29"/>
      <c r="H214" s="29"/>
      <c r="I214" s="29"/>
      <c r="J214" s="29"/>
    </row>
    <row r="215" spans="1:10">
      <c r="A215" s="29"/>
      <c r="B215" s="29"/>
      <c r="C215" s="29"/>
      <c r="D215" s="29"/>
      <c r="E215" s="29"/>
      <c r="F215" s="29"/>
      <c r="G215" s="29"/>
      <c r="H215" s="29"/>
      <c r="I215" s="29"/>
      <c r="J215" s="29"/>
    </row>
    <row r="216" spans="1:10">
      <c r="A216" s="29"/>
      <c r="B216" s="29"/>
      <c r="C216" s="29"/>
      <c r="D216" s="29"/>
      <c r="E216" s="29"/>
      <c r="F216" s="29"/>
      <c r="G216" s="29"/>
      <c r="H216" s="29"/>
      <c r="I216" s="29"/>
      <c r="J216" s="29"/>
    </row>
    <row r="217" spans="1:10">
      <c r="A217" s="29"/>
      <c r="B217" s="29"/>
      <c r="C217" s="29"/>
      <c r="D217" s="29"/>
      <c r="E217" s="29"/>
      <c r="F217" s="29"/>
      <c r="G217" s="29"/>
      <c r="H217" s="29"/>
      <c r="I217" s="29"/>
      <c r="J217" s="29"/>
    </row>
    <row r="218" spans="1:10">
      <c r="A218" s="29"/>
      <c r="B218" s="29"/>
      <c r="C218" s="29"/>
      <c r="D218" s="29"/>
      <c r="E218" s="29"/>
      <c r="F218" s="29"/>
      <c r="G218" s="29"/>
      <c r="H218" s="29"/>
      <c r="I218" s="29"/>
      <c r="J218" s="29"/>
    </row>
    <row r="219" spans="1:10">
      <c r="A219" s="29"/>
      <c r="B219" s="29"/>
      <c r="C219" s="29"/>
      <c r="D219" s="29"/>
      <c r="E219" s="29"/>
      <c r="F219" s="29"/>
      <c r="G219" s="29"/>
      <c r="H219" s="29"/>
      <c r="I219" s="29"/>
      <c r="J219" s="29"/>
    </row>
    <row r="220" spans="1:10">
      <c r="A220" s="29"/>
      <c r="B220" s="29"/>
      <c r="C220" s="29"/>
      <c r="D220" s="29"/>
      <c r="E220" s="29"/>
      <c r="F220" s="29"/>
      <c r="G220" s="29"/>
      <c r="H220" s="29"/>
      <c r="I220" s="29"/>
      <c r="J220" s="29"/>
    </row>
    <row r="221" spans="1:10">
      <c r="A221" s="29"/>
      <c r="B221" s="29"/>
      <c r="C221" s="29"/>
      <c r="D221" s="29"/>
      <c r="E221" s="29"/>
      <c r="F221" s="29"/>
      <c r="G221" s="29"/>
      <c r="H221" s="29"/>
      <c r="I221" s="29"/>
      <c r="J221" s="29"/>
    </row>
    <row r="222" spans="1:10">
      <c r="A222" s="29"/>
      <c r="B222" s="29"/>
      <c r="C222" s="29"/>
      <c r="D222" s="29"/>
      <c r="E222" s="29"/>
      <c r="F222" s="29"/>
      <c r="G222" s="29"/>
      <c r="H222" s="29"/>
      <c r="I222" s="29"/>
      <c r="J222" s="29"/>
    </row>
    <row r="223" spans="1:10">
      <c r="A223" s="29"/>
      <c r="B223" s="29"/>
      <c r="C223" s="29"/>
      <c r="D223" s="29"/>
      <c r="E223" s="29"/>
      <c r="F223" s="29"/>
      <c r="G223" s="29"/>
      <c r="H223" s="29"/>
      <c r="I223" s="29"/>
      <c r="J223" s="29"/>
    </row>
    <row r="224" spans="1:10">
      <c r="A224" s="29"/>
      <c r="B224" s="29"/>
      <c r="C224" s="29"/>
      <c r="D224" s="29"/>
      <c r="E224" s="29"/>
      <c r="F224" s="29"/>
      <c r="G224" s="29"/>
      <c r="H224" s="29"/>
      <c r="I224" s="29"/>
      <c r="J224" s="29"/>
    </row>
    <row r="225" spans="1:10">
      <c r="A225" s="29"/>
      <c r="B225" s="29"/>
      <c r="C225" s="29"/>
      <c r="D225" s="29"/>
      <c r="E225" s="29"/>
      <c r="F225" s="29"/>
      <c r="G225" s="29"/>
      <c r="H225" s="29"/>
      <c r="I225" s="29"/>
      <c r="J225" s="29"/>
    </row>
    <row r="226" spans="1:10">
      <c r="A226" s="29"/>
      <c r="B226" s="29"/>
      <c r="C226" s="29"/>
      <c r="D226" s="29"/>
      <c r="E226" s="29"/>
      <c r="F226" s="29"/>
      <c r="G226" s="29"/>
      <c r="H226" s="29"/>
      <c r="I226" s="29"/>
      <c r="J226" s="29"/>
    </row>
    <row r="227" spans="1:10">
      <c r="A227" s="29"/>
      <c r="B227" s="29"/>
      <c r="C227" s="29"/>
      <c r="D227" s="29"/>
      <c r="E227" s="29"/>
      <c r="F227" s="29"/>
      <c r="G227" s="29"/>
      <c r="H227" s="29"/>
      <c r="I227" s="29"/>
      <c r="J227" s="29"/>
    </row>
    <row r="228" spans="1:10">
      <c r="A228" s="29"/>
      <c r="B228" s="29"/>
      <c r="C228" s="29"/>
      <c r="D228" s="29"/>
      <c r="E228" s="29"/>
      <c r="F228" s="29"/>
      <c r="G228" s="29"/>
      <c r="H228" s="29"/>
      <c r="I228" s="29"/>
      <c r="J228" s="29"/>
    </row>
    <row r="229" spans="1:10">
      <c r="A229" s="29"/>
      <c r="B229" s="29"/>
      <c r="C229" s="29"/>
      <c r="D229" s="29"/>
      <c r="E229" s="29"/>
      <c r="F229" s="29"/>
      <c r="G229" s="29"/>
      <c r="H229" s="29"/>
      <c r="I229" s="29"/>
      <c r="J229" s="29"/>
    </row>
    <row r="230" spans="1:10">
      <c r="A230" s="29"/>
      <c r="B230" s="29"/>
      <c r="C230" s="29"/>
      <c r="D230" s="29"/>
      <c r="E230" s="29"/>
      <c r="F230" s="29"/>
      <c r="G230" s="29"/>
      <c r="H230" s="29"/>
      <c r="I230" s="29"/>
      <c r="J230" s="29"/>
    </row>
    <row r="231" spans="1:10">
      <c r="A231" s="29"/>
      <c r="B231" s="29"/>
      <c r="C231" s="29"/>
      <c r="D231" s="29"/>
      <c r="E231" s="29"/>
      <c r="F231" s="29"/>
      <c r="G231" s="29"/>
      <c r="H231" s="29"/>
      <c r="I231" s="29"/>
      <c r="J231" s="29"/>
    </row>
    <row r="232" spans="1:10">
      <c r="A232" s="29"/>
      <c r="B232" s="29"/>
      <c r="C232" s="29"/>
      <c r="D232" s="29"/>
      <c r="E232" s="29"/>
      <c r="F232" s="29"/>
      <c r="G232" s="29"/>
      <c r="H232" s="29"/>
      <c r="I232" s="29"/>
      <c r="J232" s="29"/>
    </row>
    <row r="233" spans="1:10">
      <c r="A233" s="29"/>
      <c r="B233" s="29"/>
      <c r="C233" s="29"/>
      <c r="D233" s="29"/>
      <c r="E233" s="29"/>
      <c r="F233" s="29"/>
      <c r="G233" s="29"/>
      <c r="H233" s="29"/>
      <c r="I233" s="29"/>
      <c r="J233" s="29"/>
    </row>
    <row r="234" spans="1:10">
      <c r="A234" s="29"/>
      <c r="B234" s="29"/>
      <c r="C234" s="29"/>
      <c r="D234" s="29"/>
      <c r="E234" s="29"/>
      <c r="F234" s="29"/>
      <c r="G234" s="29"/>
      <c r="H234" s="29"/>
      <c r="I234" s="29"/>
      <c r="J234" s="29"/>
    </row>
    <row r="235" spans="1:10">
      <c r="A235" s="29"/>
      <c r="B235" s="29"/>
      <c r="C235" s="29"/>
      <c r="D235" s="29"/>
      <c r="E235" s="29"/>
      <c r="F235" s="29"/>
      <c r="G235" s="29"/>
      <c r="H235" s="29"/>
      <c r="I235" s="29"/>
      <c r="J235" s="29"/>
    </row>
    <row r="236" spans="1:10">
      <c r="A236" s="29"/>
      <c r="B236" s="29"/>
      <c r="C236" s="29"/>
      <c r="D236" s="29"/>
      <c r="E236" s="29"/>
      <c r="F236" s="29"/>
      <c r="G236" s="29"/>
      <c r="H236" s="29"/>
      <c r="I236" s="29"/>
      <c r="J236" s="29"/>
    </row>
    <row r="237" spans="1:10">
      <c r="A237" s="29"/>
      <c r="B237" s="29"/>
      <c r="C237" s="29"/>
      <c r="D237" s="29"/>
      <c r="E237" s="29"/>
      <c r="F237" s="29"/>
      <c r="G237" s="29"/>
      <c r="H237" s="29"/>
      <c r="I237" s="29"/>
      <c r="J237" s="29"/>
    </row>
    <row r="238" spans="1:10">
      <c r="A238" s="29"/>
      <c r="B238" s="29"/>
      <c r="C238" s="29"/>
      <c r="D238" s="29"/>
      <c r="E238" s="29"/>
      <c r="F238" s="29"/>
      <c r="G238" s="29"/>
      <c r="H238" s="29"/>
      <c r="I238" s="29"/>
      <c r="J238" s="29"/>
    </row>
    <row r="239" spans="1:10">
      <c r="A239" s="29"/>
      <c r="B239" s="29"/>
      <c r="C239" s="29"/>
      <c r="D239" s="29"/>
      <c r="E239" s="29"/>
      <c r="F239" s="29"/>
      <c r="G239" s="29"/>
      <c r="H239" s="29"/>
      <c r="I239" s="29"/>
      <c r="J239" s="29"/>
    </row>
    <row r="240" spans="1:10">
      <c r="A240" s="29"/>
      <c r="B240" s="29"/>
      <c r="C240" s="29"/>
      <c r="D240" s="29"/>
      <c r="E240" s="29"/>
      <c r="F240" s="29"/>
      <c r="G240" s="29"/>
      <c r="H240" s="29"/>
      <c r="I240" s="29"/>
      <c r="J240" s="29"/>
    </row>
    <row r="241" spans="1:10">
      <c r="A241" s="29"/>
      <c r="B241" s="29"/>
      <c r="C241" s="29"/>
      <c r="D241" s="29"/>
      <c r="E241" s="29"/>
      <c r="F241" s="29"/>
      <c r="G241" s="29"/>
      <c r="H241" s="29"/>
      <c r="I241" s="29"/>
      <c r="J241" s="29"/>
    </row>
    <row r="242" spans="1:10">
      <c r="A242" s="29"/>
      <c r="B242" s="29"/>
      <c r="C242" s="29"/>
      <c r="D242" s="29"/>
      <c r="E242" s="29"/>
      <c r="F242" s="29"/>
      <c r="G242" s="29"/>
      <c r="H242" s="29"/>
      <c r="I242" s="29"/>
      <c r="J242" s="29"/>
    </row>
    <row r="243" spans="1:10">
      <c r="A243" s="29"/>
      <c r="B243" s="29"/>
      <c r="C243" s="29"/>
      <c r="D243" s="29"/>
      <c r="E243" s="29"/>
      <c r="F243" s="29"/>
      <c r="G243" s="29"/>
      <c r="H243" s="29"/>
      <c r="I243" s="29"/>
      <c r="J243" s="29"/>
    </row>
    <row r="244" spans="1:10">
      <c r="A244" s="29"/>
      <c r="B244" s="29"/>
      <c r="C244" s="29"/>
      <c r="D244" s="29"/>
      <c r="E244" s="29"/>
      <c r="F244" s="29"/>
      <c r="G244" s="29"/>
      <c r="H244" s="29"/>
      <c r="I244" s="29"/>
      <c r="J244" s="29"/>
    </row>
    <row r="245" spans="1:10">
      <c r="A245" s="29"/>
      <c r="B245" s="29"/>
      <c r="C245" s="29"/>
      <c r="D245" s="29"/>
      <c r="E245" s="29"/>
      <c r="F245" s="29"/>
      <c r="G245" s="29"/>
      <c r="H245" s="29"/>
      <c r="I245" s="29"/>
      <c r="J245" s="29"/>
    </row>
    <row r="246" spans="1:10">
      <c r="A246" s="29"/>
      <c r="B246" s="29"/>
      <c r="C246" s="29"/>
      <c r="D246" s="29"/>
      <c r="E246" s="29"/>
      <c r="F246" s="29"/>
      <c r="G246" s="29"/>
      <c r="H246" s="29"/>
      <c r="I246" s="29"/>
      <c r="J246" s="29"/>
    </row>
    <row r="247" spans="1:10">
      <c r="A247" s="29"/>
      <c r="B247" s="29"/>
      <c r="C247" s="29"/>
      <c r="D247" s="29"/>
      <c r="E247" s="29"/>
      <c r="F247" s="29"/>
      <c r="G247" s="29"/>
      <c r="H247" s="29"/>
      <c r="I247" s="29"/>
      <c r="J247" s="29"/>
    </row>
    <row r="248" spans="1:10">
      <c r="A248" s="29"/>
      <c r="B248" s="29"/>
      <c r="C248" s="29"/>
      <c r="D248" s="29"/>
      <c r="E248" s="29"/>
      <c r="F248" s="29"/>
      <c r="G248" s="29"/>
      <c r="H248" s="29"/>
      <c r="I248" s="29"/>
      <c r="J248" s="29"/>
    </row>
    <row r="249" spans="1:10">
      <c r="A249" s="29"/>
      <c r="B249" s="29"/>
      <c r="C249" s="29"/>
      <c r="D249" s="29"/>
      <c r="E249" s="29"/>
      <c r="F249" s="29"/>
      <c r="G249" s="29"/>
      <c r="H249" s="29"/>
      <c r="I249" s="29"/>
      <c r="J249" s="29"/>
    </row>
    <row r="250" spans="1:10">
      <c r="A250" s="29"/>
      <c r="B250" s="29"/>
      <c r="C250" s="29"/>
      <c r="D250" s="29"/>
      <c r="E250" s="29"/>
      <c r="F250" s="29"/>
      <c r="G250" s="29"/>
      <c r="H250" s="29"/>
      <c r="I250" s="29"/>
      <c r="J250" s="29"/>
    </row>
    <row r="251" spans="1:10">
      <c r="A251" s="29"/>
      <c r="B251" s="29"/>
      <c r="C251" s="29"/>
      <c r="D251" s="29"/>
      <c r="E251" s="29"/>
      <c r="F251" s="29"/>
      <c r="G251" s="29"/>
      <c r="H251" s="29"/>
      <c r="I251" s="29"/>
      <c r="J251" s="29"/>
    </row>
    <row r="252" spans="1:10">
      <c r="A252" s="29"/>
      <c r="B252" s="29"/>
      <c r="C252" s="29"/>
      <c r="D252" s="29"/>
      <c r="E252" s="29"/>
      <c r="F252" s="29"/>
      <c r="G252" s="29"/>
      <c r="H252" s="29"/>
      <c r="I252" s="29"/>
      <c r="J252" s="29"/>
    </row>
    <row r="253" spans="1:10">
      <c r="A253" s="29"/>
      <c r="B253" s="29"/>
      <c r="C253" s="29"/>
      <c r="D253" s="29"/>
      <c r="E253" s="29"/>
      <c r="F253" s="29"/>
      <c r="G253" s="29"/>
      <c r="H253" s="29"/>
      <c r="I253" s="29"/>
      <c r="J253" s="29"/>
    </row>
    <row r="254" spans="1:10">
      <c r="A254" s="29"/>
      <c r="B254" s="29"/>
      <c r="C254" s="29"/>
      <c r="D254" s="29"/>
      <c r="E254" s="29"/>
      <c r="F254" s="29"/>
      <c r="G254" s="29"/>
      <c r="H254" s="29"/>
      <c r="I254" s="29"/>
      <c r="J254" s="29"/>
    </row>
    <row r="255" spans="1:10">
      <c r="A255" s="29"/>
      <c r="B255" s="29"/>
      <c r="C255" s="29"/>
      <c r="D255" s="29"/>
      <c r="E255" s="29"/>
      <c r="F255" s="29"/>
      <c r="G255" s="29"/>
      <c r="H255" s="29"/>
      <c r="I255" s="29"/>
      <c r="J255" s="29"/>
    </row>
    <row r="256" spans="1:10">
      <c r="A256" s="29"/>
      <c r="B256" s="29"/>
      <c r="C256" s="29"/>
      <c r="D256" s="29"/>
      <c r="E256" s="29"/>
      <c r="F256" s="29"/>
      <c r="G256" s="29"/>
      <c r="H256" s="29"/>
      <c r="I256" s="29"/>
      <c r="J256" s="29"/>
    </row>
    <row r="257" spans="1:10">
      <c r="A257" s="29"/>
      <c r="B257" s="29"/>
      <c r="C257" s="29"/>
      <c r="D257" s="29"/>
      <c r="E257" s="29"/>
      <c r="F257" s="29"/>
      <c r="G257" s="29"/>
      <c r="H257" s="29"/>
      <c r="I257" s="29"/>
      <c r="J257" s="29"/>
    </row>
    <row r="258" spans="1:10">
      <c r="A258" s="29"/>
      <c r="B258" s="29"/>
      <c r="C258" s="29"/>
      <c r="D258" s="29"/>
      <c r="E258" s="29"/>
      <c r="F258" s="29"/>
      <c r="G258" s="29"/>
      <c r="H258" s="29"/>
      <c r="I258" s="29"/>
      <c r="J258" s="29"/>
    </row>
    <row r="259" spans="1:10">
      <c r="A259" s="29"/>
      <c r="B259" s="29"/>
      <c r="C259" s="29"/>
      <c r="D259" s="29"/>
      <c r="E259" s="29"/>
      <c r="F259" s="29"/>
      <c r="G259" s="29"/>
      <c r="H259" s="29"/>
      <c r="I259" s="29"/>
      <c r="J259" s="29"/>
    </row>
    <row r="260" spans="1:10">
      <c r="A260" s="29"/>
      <c r="B260" s="29"/>
      <c r="C260" s="29"/>
      <c r="D260" s="29"/>
      <c r="E260" s="29"/>
      <c r="F260" s="29"/>
      <c r="G260" s="29"/>
      <c r="H260" s="29"/>
      <c r="I260" s="29"/>
      <c r="J260" s="29"/>
    </row>
    <row r="261" spans="1:10">
      <c r="A261" s="29"/>
      <c r="B261" s="29"/>
      <c r="C261" s="29"/>
      <c r="D261" s="29"/>
      <c r="E261" s="29"/>
      <c r="F261" s="29"/>
      <c r="G261" s="29"/>
      <c r="H261" s="29"/>
      <c r="I261" s="29"/>
      <c r="J261" s="29"/>
    </row>
    <row r="262" spans="1:10">
      <c r="A262" s="29"/>
      <c r="B262" s="29"/>
      <c r="C262" s="29"/>
      <c r="D262" s="29"/>
      <c r="E262" s="29"/>
      <c r="F262" s="29"/>
      <c r="G262" s="29"/>
      <c r="H262" s="29"/>
      <c r="I262" s="29"/>
      <c r="J262" s="29"/>
    </row>
    <row r="263" spans="1:10">
      <c r="A263" s="29"/>
      <c r="B263" s="29"/>
      <c r="C263" s="29"/>
      <c r="D263" s="29"/>
      <c r="E263" s="29"/>
      <c r="F263" s="29"/>
      <c r="G263" s="29"/>
      <c r="H263" s="29"/>
      <c r="I263" s="29"/>
      <c r="J263" s="29"/>
    </row>
    <row r="264" spans="1:10">
      <c r="A264" s="29"/>
      <c r="B264" s="29"/>
      <c r="C264" s="29"/>
      <c r="D264" s="29"/>
      <c r="E264" s="29"/>
      <c r="F264" s="29"/>
      <c r="G264" s="29"/>
      <c r="H264" s="29"/>
      <c r="I264" s="29"/>
      <c r="J264" s="29"/>
    </row>
    <row r="265" spans="1:10">
      <c r="A265" s="29"/>
      <c r="B265" s="29"/>
      <c r="C265" s="29"/>
      <c r="D265" s="29"/>
      <c r="E265" s="29"/>
      <c r="F265" s="29"/>
      <c r="G265" s="29"/>
      <c r="H265" s="29"/>
      <c r="I265" s="29"/>
      <c r="J265" s="29"/>
    </row>
    <row r="266" spans="1:10">
      <c r="A266" s="29"/>
      <c r="B266" s="29"/>
      <c r="C266" s="29"/>
      <c r="D266" s="29"/>
      <c r="E266" s="29"/>
      <c r="F266" s="29"/>
      <c r="G266" s="29"/>
      <c r="H266" s="29"/>
      <c r="I266" s="29"/>
      <c r="J266" s="29"/>
    </row>
    <row r="267" spans="1:10">
      <c r="A267" s="29"/>
      <c r="B267" s="29"/>
      <c r="C267" s="29"/>
      <c r="D267" s="29"/>
      <c r="E267" s="29"/>
      <c r="F267" s="29"/>
      <c r="G267" s="29"/>
      <c r="H267" s="29"/>
      <c r="I267" s="29"/>
      <c r="J267" s="29"/>
    </row>
    <row r="268" spans="1:10">
      <c r="A268" s="29"/>
      <c r="B268" s="29"/>
      <c r="C268" s="29"/>
      <c r="D268" s="29"/>
      <c r="E268" s="29"/>
      <c r="F268" s="29"/>
      <c r="G268" s="29"/>
      <c r="H268" s="29"/>
      <c r="I268" s="29"/>
      <c r="J268" s="29"/>
    </row>
    <row r="269" spans="1:10">
      <c r="A269" s="29"/>
      <c r="B269" s="29"/>
      <c r="C269" s="29"/>
      <c r="D269" s="29"/>
      <c r="E269" s="29"/>
      <c r="F269" s="29"/>
      <c r="G269" s="29"/>
      <c r="H269" s="29"/>
      <c r="I269" s="29"/>
      <c r="J269" s="29"/>
    </row>
    <row r="270" spans="1:10">
      <c r="A270" s="29"/>
      <c r="B270" s="29"/>
      <c r="C270" s="29"/>
      <c r="D270" s="29"/>
      <c r="E270" s="29"/>
      <c r="F270" s="29"/>
      <c r="G270" s="29"/>
      <c r="H270" s="29"/>
      <c r="I270" s="29"/>
      <c r="J270" s="29"/>
    </row>
    <row r="271" spans="1:10">
      <c r="A271" s="29"/>
      <c r="B271" s="29"/>
      <c r="C271" s="29"/>
      <c r="D271" s="29"/>
      <c r="E271" s="29"/>
      <c r="F271" s="29"/>
      <c r="G271" s="29"/>
      <c r="H271" s="29"/>
      <c r="I271" s="29"/>
      <c r="J271" s="29"/>
    </row>
    <row r="272" spans="1:10">
      <c r="A272" s="29"/>
      <c r="B272" s="29"/>
      <c r="C272" s="29"/>
      <c r="D272" s="29"/>
      <c r="E272" s="29"/>
      <c r="F272" s="29"/>
      <c r="G272" s="29"/>
      <c r="H272" s="29"/>
      <c r="I272" s="29"/>
      <c r="J272" s="29"/>
    </row>
    <row r="273" spans="1:10">
      <c r="A273" s="29"/>
      <c r="B273" s="29"/>
      <c r="C273" s="29"/>
      <c r="D273" s="29"/>
      <c r="E273" s="29"/>
      <c r="F273" s="29"/>
      <c r="G273" s="29"/>
      <c r="H273" s="29"/>
      <c r="I273" s="29"/>
      <c r="J273" s="29"/>
    </row>
    <row r="274" spans="1:10">
      <c r="A274" s="29"/>
      <c r="B274" s="29"/>
      <c r="C274" s="29"/>
      <c r="D274" s="29"/>
      <c r="E274" s="29"/>
      <c r="F274" s="29"/>
      <c r="G274" s="29"/>
      <c r="H274" s="29"/>
      <c r="I274" s="29"/>
      <c r="J274" s="29"/>
    </row>
    <row r="275" spans="1:10">
      <c r="A275" s="29"/>
      <c r="B275" s="29"/>
      <c r="C275" s="29"/>
      <c r="D275" s="29"/>
      <c r="E275" s="29"/>
      <c r="F275" s="29"/>
      <c r="G275" s="29"/>
      <c r="H275" s="29"/>
      <c r="I275" s="29"/>
      <c r="J275" s="29"/>
    </row>
    <row r="276" spans="1:10">
      <c r="A276" s="29"/>
      <c r="B276" s="29"/>
      <c r="C276" s="29"/>
      <c r="D276" s="29"/>
      <c r="E276" s="29"/>
      <c r="F276" s="29"/>
      <c r="G276" s="29"/>
      <c r="H276" s="29"/>
      <c r="I276" s="29"/>
      <c r="J276" s="29"/>
    </row>
    <row r="277" spans="1:10">
      <c r="A277" s="29"/>
      <c r="B277" s="29"/>
      <c r="C277" s="29"/>
      <c r="D277" s="29"/>
      <c r="E277" s="29"/>
      <c r="F277" s="29"/>
      <c r="G277" s="29"/>
      <c r="H277" s="29"/>
      <c r="I277" s="29"/>
      <c r="J277" s="29"/>
    </row>
    <row r="278" spans="1:10">
      <c r="A278" s="29"/>
      <c r="B278" s="29"/>
      <c r="C278" s="29"/>
      <c r="D278" s="29"/>
      <c r="E278" s="29"/>
      <c r="F278" s="29"/>
      <c r="G278" s="29"/>
      <c r="H278" s="29"/>
      <c r="I278" s="29"/>
      <c r="J278" s="29"/>
    </row>
    <row r="279" spans="1:10">
      <c r="A279" s="29"/>
      <c r="B279" s="29"/>
      <c r="C279" s="29"/>
      <c r="D279" s="29"/>
      <c r="E279" s="29"/>
      <c r="F279" s="29"/>
      <c r="G279" s="29"/>
      <c r="H279" s="29"/>
      <c r="I279" s="29"/>
      <c r="J279" s="29"/>
    </row>
    <row r="280" spans="1:10">
      <c r="A280" s="29"/>
      <c r="B280" s="29"/>
      <c r="C280" s="29"/>
      <c r="D280" s="29"/>
      <c r="E280" s="29"/>
      <c r="F280" s="29"/>
      <c r="G280" s="29"/>
      <c r="H280" s="29"/>
      <c r="I280" s="29"/>
      <c r="J280" s="29"/>
    </row>
    <row r="281" spans="1:10">
      <c r="A281" s="29"/>
      <c r="B281" s="29"/>
      <c r="C281" s="29"/>
      <c r="D281" s="29"/>
      <c r="E281" s="29"/>
      <c r="F281" s="29"/>
      <c r="G281" s="29"/>
      <c r="H281" s="29"/>
      <c r="I281" s="29"/>
      <c r="J281" s="29"/>
    </row>
    <row r="282" spans="1:10">
      <c r="A282" s="29"/>
      <c r="B282" s="29"/>
      <c r="C282" s="29"/>
      <c r="D282" s="29"/>
      <c r="E282" s="29"/>
      <c r="F282" s="29"/>
      <c r="G282" s="29"/>
      <c r="H282" s="29"/>
      <c r="I282" s="29"/>
      <c r="J282" s="29"/>
    </row>
    <row r="283" spans="1:10">
      <c r="A283" s="29"/>
      <c r="B283" s="29"/>
      <c r="C283" s="29"/>
      <c r="D283" s="29"/>
      <c r="E283" s="29"/>
      <c r="F283" s="29"/>
      <c r="G283" s="29"/>
      <c r="H283" s="29"/>
      <c r="I283" s="29"/>
      <c r="J283" s="29"/>
    </row>
    <row r="284" spans="1:10">
      <c r="A284" s="29"/>
      <c r="B284" s="29"/>
      <c r="C284" s="29"/>
      <c r="D284" s="29"/>
      <c r="E284" s="29"/>
      <c r="F284" s="29"/>
      <c r="G284" s="29"/>
      <c r="H284" s="29"/>
      <c r="I284" s="29"/>
      <c r="J284" s="29"/>
    </row>
    <row r="285" spans="1:10">
      <c r="A285" s="29"/>
      <c r="B285" s="29"/>
      <c r="C285" s="29"/>
      <c r="D285" s="29"/>
      <c r="E285" s="29"/>
      <c r="F285" s="29"/>
      <c r="G285" s="29"/>
      <c r="H285" s="29"/>
      <c r="I285" s="29"/>
      <c r="J285" s="29"/>
    </row>
    <row r="286" spans="1:10">
      <c r="A286" s="29"/>
      <c r="B286" s="29"/>
      <c r="C286" s="29"/>
      <c r="D286" s="29"/>
      <c r="E286" s="29"/>
      <c r="F286" s="29"/>
      <c r="G286" s="29"/>
      <c r="H286" s="29"/>
      <c r="I286" s="29"/>
      <c r="J286" s="29"/>
    </row>
    <row r="287" spans="1:10">
      <c r="A287" s="29"/>
      <c r="B287" s="29"/>
      <c r="C287" s="29"/>
      <c r="D287" s="29"/>
      <c r="E287" s="29"/>
      <c r="F287" s="29"/>
      <c r="G287" s="29"/>
      <c r="H287" s="29"/>
      <c r="I287" s="29"/>
      <c r="J287" s="29"/>
    </row>
    <row r="288" spans="1:10">
      <c r="A288" s="29"/>
      <c r="B288" s="29"/>
      <c r="C288" s="29"/>
      <c r="D288" s="29"/>
      <c r="E288" s="29"/>
      <c r="F288" s="29"/>
      <c r="G288" s="29"/>
      <c r="H288" s="29"/>
      <c r="I288" s="29"/>
      <c r="J288" s="29"/>
    </row>
    <row r="289" spans="1:10">
      <c r="A289" s="29"/>
      <c r="B289" s="29"/>
      <c r="C289" s="29"/>
      <c r="D289" s="29"/>
      <c r="E289" s="29"/>
      <c r="F289" s="29"/>
      <c r="G289" s="29"/>
      <c r="H289" s="29"/>
      <c r="I289" s="29"/>
      <c r="J289" s="29"/>
    </row>
    <row r="290" spans="1:10">
      <c r="A290" s="29"/>
      <c r="B290" s="29"/>
      <c r="C290" s="29"/>
      <c r="D290" s="29"/>
      <c r="E290" s="29"/>
      <c r="F290" s="29"/>
      <c r="G290" s="29"/>
      <c r="H290" s="29"/>
      <c r="I290" s="29"/>
      <c r="J290" s="29"/>
    </row>
    <row r="291" spans="1:10">
      <c r="A291" s="29"/>
      <c r="B291" s="29"/>
      <c r="C291" s="29"/>
      <c r="D291" s="29"/>
      <c r="E291" s="29"/>
      <c r="F291" s="29"/>
      <c r="G291" s="29"/>
      <c r="H291" s="29"/>
      <c r="I291" s="29"/>
      <c r="J291" s="29"/>
    </row>
    <row r="292" spans="1:10">
      <c r="A292" s="29"/>
      <c r="B292" s="29"/>
      <c r="C292" s="29"/>
      <c r="D292" s="29"/>
      <c r="E292" s="29"/>
      <c r="F292" s="29"/>
      <c r="G292" s="29"/>
      <c r="H292" s="29"/>
      <c r="I292" s="29"/>
      <c r="J292" s="29"/>
    </row>
    <row r="293" spans="1:10">
      <c r="A293" s="29"/>
      <c r="B293" s="29"/>
      <c r="C293" s="29"/>
      <c r="D293" s="29"/>
      <c r="E293" s="29"/>
      <c r="F293" s="29"/>
      <c r="G293" s="29"/>
      <c r="H293" s="29"/>
      <c r="I293" s="29"/>
      <c r="J293" s="29"/>
    </row>
    <row r="294" spans="1:10">
      <c r="A294" s="29"/>
      <c r="B294" s="29"/>
      <c r="C294" s="29"/>
      <c r="D294" s="29"/>
      <c r="E294" s="29"/>
      <c r="F294" s="29"/>
      <c r="G294" s="29"/>
      <c r="H294" s="29"/>
      <c r="I294" s="29"/>
      <c r="J294" s="29"/>
    </row>
    <row r="295" spans="1:10">
      <c r="A295" s="29"/>
      <c r="B295" s="29"/>
      <c r="C295" s="29"/>
      <c r="D295" s="29"/>
      <c r="E295" s="29"/>
      <c r="F295" s="29"/>
      <c r="G295" s="29"/>
      <c r="H295" s="29"/>
      <c r="I295" s="29"/>
      <c r="J295" s="29"/>
    </row>
    <row r="296" spans="1:10">
      <c r="A296" s="29"/>
      <c r="B296" s="29"/>
      <c r="C296" s="29"/>
      <c r="D296" s="29"/>
      <c r="E296" s="29"/>
      <c r="F296" s="29"/>
      <c r="G296" s="29"/>
      <c r="H296" s="29"/>
      <c r="I296" s="29"/>
      <c r="J296" s="29"/>
    </row>
    <row r="297" spans="1:10">
      <c r="A297" s="29"/>
      <c r="B297" s="29"/>
      <c r="C297" s="29"/>
      <c r="D297" s="29"/>
      <c r="E297" s="29"/>
      <c r="F297" s="29"/>
      <c r="G297" s="29"/>
      <c r="H297" s="29"/>
      <c r="I297" s="29"/>
      <c r="J297" s="29"/>
    </row>
    <row r="298" spans="1:10">
      <c r="A298" s="29"/>
      <c r="B298" s="29"/>
      <c r="C298" s="29"/>
      <c r="D298" s="29"/>
      <c r="E298" s="29"/>
      <c r="F298" s="29"/>
      <c r="G298" s="29"/>
      <c r="H298" s="29"/>
      <c r="I298" s="29"/>
      <c r="J298" s="29"/>
    </row>
    <row r="299" spans="1:10">
      <c r="A299" s="29"/>
      <c r="B299" s="29"/>
      <c r="C299" s="29"/>
      <c r="D299" s="29"/>
      <c r="E299" s="29"/>
      <c r="F299" s="29"/>
      <c r="G299" s="29"/>
      <c r="H299" s="29"/>
      <c r="I299" s="29"/>
      <c r="J299" s="29"/>
    </row>
    <row r="300" spans="1:10">
      <c r="A300" s="29"/>
      <c r="B300" s="29"/>
      <c r="C300" s="29"/>
      <c r="D300" s="29"/>
      <c r="E300" s="29"/>
      <c r="F300" s="29"/>
      <c r="G300" s="29"/>
      <c r="H300" s="29"/>
      <c r="I300" s="29"/>
      <c r="J300" s="29"/>
    </row>
    <row r="301" spans="1:10">
      <c r="A301" s="29"/>
      <c r="B301" s="29"/>
      <c r="C301" s="29"/>
      <c r="D301" s="29"/>
      <c r="E301" s="29"/>
      <c r="F301" s="29"/>
      <c r="G301" s="29"/>
      <c r="H301" s="29"/>
      <c r="I301" s="29"/>
      <c r="J301" s="29"/>
    </row>
    <row r="302" spans="1:10">
      <c r="A302" s="29"/>
      <c r="B302" s="29"/>
      <c r="C302" s="29"/>
      <c r="D302" s="29"/>
      <c r="E302" s="29"/>
      <c r="F302" s="29"/>
      <c r="G302" s="29"/>
      <c r="H302" s="29"/>
      <c r="I302" s="29"/>
      <c r="J302" s="29"/>
    </row>
    <row r="303" spans="1:10">
      <c r="A303" s="29"/>
      <c r="B303" s="29"/>
      <c r="C303" s="29"/>
      <c r="D303" s="29"/>
      <c r="E303" s="29"/>
      <c r="F303" s="29"/>
      <c r="G303" s="29"/>
      <c r="H303" s="29"/>
      <c r="I303" s="29"/>
      <c r="J303" s="29"/>
    </row>
    <row r="304" spans="1:10">
      <c r="A304" s="29"/>
      <c r="B304" s="29"/>
      <c r="C304" s="29"/>
      <c r="D304" s="29"/>
      <c r="E304" s="29"/>
      <c r="F304" s="29"/>
      <c r="G304" s="29"/>
      <c r="H304" s="29"/>
      <c r="I304" s="29"/>
      <c r="J304" s="29"/>
    </row>
    <row r="305" spans="1:10">
      <c r="A305" s="29"/>
      <c r="B305" s="29"/>
      <c r="C305" s="29"/>
      <c r="D305" s="29"/>
      <c r="E305" s="29"/>
      <c r="F305" s="29"/>
      <c r="G305" s="29"/>
      <c r="H305" s="29"/>
      <c r="I305" s="29"/>
      <c r="J305" s="29"/>
    </row>
    <row r="306" spans="1:10">
      <c r="A306" s="29"/>
      <c r="B306" s="29"/>
      <c r="C306" s="29"/>
      <c r="D306" s="29"/>
      <c r="E306" s="29"/>
      <c r="F306" s="29"/>
      <c r="G306" s="29"/>
      <c r="H306" s="29"/>
      <c r="I306" s="29"/>
      <c r="J306" s="29"/>
    </row>
    <row r="307" spans="1:10">
      <c r="A307" s="29"/>
      <c r="B307" s="29"/>
      <c r="C307" s="29"/>
      <c r="D307" s="29"/>
      <c r="E307" s="29"/>
      <c r="F307" s="29"/>
      <c r="G307" s="29"/>
      <c r="H307" s="29"/>
      <c r="I307" s="29"/>
      <c r="J307" s="29"/>
    </row>
    <row r="308" spans="1:10">
      <c r="A308" s="29"/>
      <c r="B308" s="29"/>
      <c r="C308" s="29"/>
      <c r="D308" s="29"/>
      <c r="E308" s="29"/>
      <c r="F308" s="29"/>
      <c r="G308" s="29"/>
      <c r="H308" s="29"/>
      <c r="I308" s="29"/>
      <c r="J308" s="29"/>
    </row>
    <row r="309" spans="1:10">
      <c r="A309" s="29"/>
      <c r="B309" s="29"/>
      <c r="C309" s="29"/>
      <c r="D309" s="29"/>
      <c r="E309" s="29"/>
      <c r="F309" s="29"/>
      <c r="G309" s="29"/>
      <c r="H309" s="29"/>
      <c r="I309" s="29"/>
      <c r="J309" s="29"/>
    </row>
    <row r="310" spans="1:10">
      <c r="A310" s="29"/>
      <c r="B310" s="29"/>
      <c r="C310" s="29"/>
      <c r="D310" s="29"/>
      <c r="E310" s="29"/>
      <c r="F310" s="29"/>
      <c r="G310" s="29"/>
      <c r="H310" s="29"/>
      <c r="I310" s="29"/>
      <c r="J310" s="29"/>
    </row>
    <row r="311" spans="1:10">
      <c r="A311" s="29"/>
      <c r="B311" s="29"/>
      <c r="C311" s="29"/>
      <c r="D311" s="29"/>
      <c r="E311" s="29"/>
      <c r="F311" s="29"/>
      <c r="G311" s="29"/>
      <c r="H311" s="29"/>
      <c r="I311" s="29"/>
      <c r="J311" s="29"/>
    </row>
    <row r="312" spans="1:10">
      <c r="A312" s="29"/>
      <c r="B312" s="29"/>
      <c r="C312" s="29"/>
      <c r="D312" s="29"/>
      <c r="E312" s="29"/>
      <c r="F312" s="29"/>
      <c r="G312" s="29"/>
      <c r="H312" s="29"/>
      <c r="I312" s="29"/>
      <c r="J312" s="29"/>
    </row>
    <row r="313" spans="1:10">
      <c r="A313" s="29"/>
      <c r="B313" s="29"/>
      <c r="C313" s="29"/>
      <c r="D313" s="29"/>
      <c r="E313" s="29"/>
      <c r="F313" s="29"/>
      <c r="G313" s="29"/>
      <c r="H313" s="29"/>
      <c r="I313" s="29"/>
      <c r="J313" s="29"/>
    </row>
    <row r="314" spans="1:10">
      <c r="A314" s="29"/>
      <c r="B314" s="29"/>
      <c r="C314" s="29"/>
      <c r="D314" s="29"/>
      <c r="E314" s="29"/>
      <c r="F314" s="29"/>
      <c r="G314" s="29"/>
      <c r="H314" s="29"/>
      <c r="I314" s="29"/>
      <c r="J314" s="29"/>
    </row>
    <row r="315" spans="1:10">
      <c r="A315" s="29"/>
      <c r="B315" s="29"/>
      <c r="C315" s="29"/>
      <c r="D315" s="29"/>
      <c r="E315" s="29"/>
      <c r="F315" s="29"/>
      <c r="G315" s="29"/>
      <c r="H315" s="29"/>
      <c r="I315" s="29"/>
      <c r="J315" s="29"/>
    </row>
    <row r="316" spans="1:10">
      <c r="A316" s="29"/>
      <c r="B316" s="29"/>
      <c r="C316" s="29"/>
      <c r="D316" s="29"/>
      <c r="E316" s="29"/>
      <c r="F316" s="29"/>
      <c r="G316" s="29"/>
      <c r="H316" s="29"/>
      <c r="I316" s="29"/>
      <c r="J316" s="29"/>
    </row>
    <row r="317" spans="1:10">
      <c r="A317" s="29"/>
      <c r="B317" s="29"/>
      <c r="C317" s="29"/>
      <c r="D317" s="29"/>
      <c r="E317" s="29"/>
      <c r="F317" s="29"/>
      <c r="G317" s="29"/>
      <c r="H317" s="29"/>
      <c r="I317" s="29"/>
      <c r="J317" s="29"/>
    </row>
    <row r="318" spans="1:10">
      <c r="A318" s="29"/>
      <c r="B318" s="29"/>
      <c r="C318" s="29"/>
      <c r="D318" s="29"/>
      <c r="E318" s="29"/>
      <c r="F318" s="29"/>
      <c r="G318" s="29"/>
      <c r="H318" s="29"/>
      <c r="I318" s="29"/>
      <c r="J318" s="29"/>
    </row>
    <row r="319" spans="1:10">
      <c r="A319" s="29"/>
      <c r="B319" s="29"/>
      <c r="C319" s="29"/>
      <c r="D319" s="29"/>
      <c r="E319" s="29"/>
      <c r="F319" s="29"/>
      <c r="G319" s="29"/>
      <c r="H319" s="29"/>
      <c r="I319" s="29"/>
      <c r="J319" s="29"/>
    </row>
    <row r="320" spans="1:10">
      <c r="A320" s="29"/>
      <c r="B320" s="29"/>
      <c r="C320" s="29"/>
      <c r="D320" s="29"/>
      <c r="E320" s="29"/>
      <c r="F320" s="29"/>
      <c r="G320" s="29"/>
      <c r="H320" s="29"/>
      <c r="I320" s="29"/>
      <c r="J320" s="29"/>
    </row>
    <row r="321" spans="1:10">
      <c r="A321" s="29"/>
      <c r="B321" s="29"/>
      <c r="C321" s="29"/>
      <c r="D321" s="29"/>
      <c r="E321" s="29"/>
      <c r="F321" s="29"/>
      <c r="G321" s="29"/>
      <c r="H321" s="29"/>
      <c r="I321" s="29"/>
      <c r="J321" s="29"/>
    </row>
    <row r="322" spans="1:10">
      <c r="A322" s="29"/>
      <c r="B322" s="29"/>
      <c r="C322" s="29"/>
      <c r="D322" s="29"/>
      <c r="E322" s="29"/>
      <c r="F322" s="29"/>
      <c r="G322" s="29"/>
      <c r="H322" s="29"/>
      <c r="I322" s="29"/>
      <c r="J322" s="29"/>
    </row>
    <row r="323" spans="1:10">
      <c r="A323" s="29"/>
      <c r="B323" s="29"/>
      <c r="C323" s="29"/>
      <c r="D323" s="29"/>
      <c r="E323" s="29"/>
      <c r="F323" s="29"/>
      <c r="G323" s="29"/>
      <c r="H323" s="29"/>
      <c r="I323" s="29"/>
      <c r="J323" s="29"/>
    </row>
    <row r="324" spans="1:10">
      <c r="A324" s="29"/>
      <c r="B324" s="29"/>
      <c r="C324" s="29"/>
      <c r="D324" s="29"/>
      <c r="E324" s="29"/>
      <c r="F324" s="29"/>
      <c r="G324" s="29"/>
      <c r="H324" s="29"/>
      <c r="I324" s="29"/>
      <c r="J324" s="29"/>
    </row>
    <row r="325" spans="1:10">
      <c r="A325" s="29"/>
      <c r="B325" s="29"/>
      <c r="C325" s="29"/>
      <c r="D325" s="29"/>
      <c r="E325" s="29"/>
      <c r="F325" s="29"/>
      <c r="G325" s="29"/>
      <c r="H325" s="29"/>
      <c r="I325" s="29"/>
      <c r="J325" s="29"/>
    </row>
    <row r="326" spans="1:10">
      <c r="A326" s="29"/>
      <c r="B326" s="29"/>
      <c r="C326" s="29"/>
      <c r="D326" s="29"/>
      <c r="E326" s="29"/>
      <c r="F326" s="29"/>
      <c r="G326" s="29"/>
      <c r="H326" s="29"/>
      <c r="I326" s="29"/>
      <c r="J326" s="29"/>
    </row>
    <row r="327" spans="1:10">
      <c r="A327" s="29"/>
      <c r="B327" s="29"/>
      <c r="C327" s="29"/>
      <c r="D327" s="29"/>
      <c r="E327" s="29"/>
      <c r="F327" s="29"/>
      <c r="G327" s="29"/>
      <c r="H327" s="29"/>
      <c r="I327" s="29"/>
      <c r="J327" s="29"/>
    </row>
    <row r="328" spans="1:10">
      <c r="A328" s="29"/>
      <c r="B328" s="29"/>
      <c r="C328" s="29"/>
      <c r="D328" s="29"/>
      <c r="E328" s="29"/>
      <c r="F328" s="29"/>
      <c r="G328" s="29"/>
      <c r="H328" s="29"/>
      <c r="I328" s="29"/>
      <c r="J328" s="29"/>
    </row>
    <row r="329" spans="1:10">
      <c r="A329" s="29"/>
      <c r="B329" s="29"/>
      <c r="C329" s="29"/>
      <c r="D329" s="29"/>
      <c r="E329" s="29"/>
      <c r="F329" s="29"/>
      <c r="G329" s="29"/>
      <c r="H329" s="29"/>
      <c r="I329" s="29"/>
      <c r="J329" s="29"/>
    </row>
    <row r="330" spans="1:10">
      <c r="A330" s="29"/>
      <c r="B330" s="29"/>
      <c r="C330" s="29"/>
      <c r="D330" s="29"/>
      <c r="E330" s="29"/>
      <c r="F330" s="29"/>
      <c r="G330" s="29"/>
      <c r="H330" s="29"/>
      <c r="I330" s="29"/>
      <c r="J330" s="29"/>
    </row>
    <row r="331" spans="1:10">
      <c r="A331" s="29"/>
      <c r="B331" s="29"/>
      <c r="C331" s="29"/>
      <c r="D331" s="29"/>
      <c r="E331" s="29"/>
      <c r="F331" s="29"/>
      <c r="G331" s="29"/>
      <c r="H331" s="29"/>
      <c r="I331" s="29"/>
      <c r="J331" s="29"/>
    </row>
    <row r="332" spans="1:10">
      <c r="A332" s="29"/>
      <c r="B332" s="29"/>
      <c r="C332" s="29"/>
      <c r="D332" s="29"/>
      <c r="E332" s="29"/>
      <c r="F332" s="29"/>
      <c r="G332" s="29"/>
      <c r="H332" s="29"/>
      <c r="I332" s="29"/>
      <c r="J332" s="29"/>
    </row>
    <row r="333" spans="1:10">
      <c r="A333" s="29"/>
      <c r="B333" s="29"/>
      <c r="C333" s="29"/>
      <c r="D333" s="29"/>
      <c r="E333" s="29"/>
      <c r="F333" s="29"/>
      <c r="G333" s="29"/>
      <c r="H333" s="29"/>
      <c r="I333" s="29"/>
      <c r="J333" s="29"/>
    </row>
    <row r="334" spans="1:10">
      <c r="A334" s="29"/>
      <c r="B334" s="29"/>
      <c r="C334" s="29"/>
      <c r="D334" s="29"/>
      <c r="E334" s="29"/>
      <c r="F334" s="29"/>
      <c r="G334" s="29"/>
      <c r="H334" s="29"/>
      <c r="I334" s="29"/>
      <c r="J334" s="29"/>
    </row>
    <row r="335" spans="1:10">
      <c r="A335" s="29"/>
      <c r="B335" s="29"/>
      <c r="C335" s="29"/>
      <c r="D335" s="29"/>
      <c r="E335" s="29"/>
      <c r="F335" s="29"/>
      <c r="G335" s="29"/>
      <c r="H335" s="29"/>
      <c r="I335" s="29"/>
      <c r="J335" s="29"/>
    </row>
    <row r="336" spans="1:10">
      <c r="A336" s="29"/>
      <c r="B336" s="29"/>
      <c r="C336" s="29"/>
      <c r="D336" s="29"/>
      <c r="E336" s="29"/>
      <c r="F336" s="29"/>
      <c r="G336" s="29"/>
      <c r="H336" s="29"/>
      <c r="I336" s="29"/>
      <c r="J336" s="29"/>
    </row>
    <row r="337" spans="1:10">
      <c r="A337" s="29"/>
      <c r="B337" s="29"/>
      <c r="C337" s="29"/>
      <c r="D337" s="29"/>
      <c r="E337" s="29"/>
      <c r="F337" s="29"/>
      <c r="G337" s="29"/>
      <c r="H337" s="29"/>
      <c r="I337" s="29"/>
      <c r="J337" s="29"/>
    </row>
    <row r="338" spans="1:10">
      <c r="A338" s="29"/>
      <c r="B338" s="29"/>
      <c r="C338" s="29"/>
      <c r="D338" s="29"/>
      <c r="E338" s="29"/>
      <c r="F338" s="29"/>
      <c r="G338" s="29"/>
      <c r="H338" s="29"/>
      <c r="I338" s="29"/>
      <c r="J338" s="29"/>
    </row>
    <row r="339" spans="1:10">
      <c r="A339" s="29"/>
      <c r="B339" s="29"/>
      <c r="C339" s="29"/>
      <c r="D339" s="29"/>
      <c r="E339" s="29"/>
      <c r="F339" s="29"/>
      <c r="G339" s="29"/>
      <c r="H339" s="29"/>
      <c r="I339" s="29"/>
      <c r="J339" s="29"/>
    </row>
    <row r="340" spans="1:10">
      <c r="A340" s="29"/>
      <c r="B340" s="29"/>
      <c r="C340" s="29"/>
      <c r="D340" s="29"/>
      <c r="E340" s="29"/>
      <c r="F340" s="29"/>
      <c r="G340" s="29"/>
      <c r="H340" s="29"/>
      <c r="I340" s="29"/>
      <c r="J340" s="29"/>
    </row>
    <row r="341" spans="1:10">
      <c r="A341" s="29"/>
      <c r="B341" s="29"/>
      <c r="C341" s="29"/>
      <c r="D341" s="29"/>
      <c r="E341" s="29"/>
      <c r="F341" s="29"/>
      <c r="G341" s="29"/>
      <c r="H341" s="29"/>
      <c r="I341" s="29"/>
      <c r="J341" s="29"/>
    </row>
    <row r="342" spans="1:10">
      <c r="A342" s="29"/>
      <c r="B342" s="29"/>
      <c r="C342" s="29"/>
      <c r="D342" s="29"/>
      <c r="E342" s="29"/>
      <c r="F342" s="29"/>
      <c r="G342" s="29"/>
      <c r="H342" s="29"/>
      <c r="I342" s="29"/>
      <c r="J342" s="29"/>
    </row>
    <row r="343" spans="1:10">
      <c r="A343" s="29"/>
      <c r="B343" s="29"/>
      <c r="C343" s="29"/>
      <c r="D343" s="29"/>
      <c r="E343" s="29"/>
      <c r="F343" s="29"/>
      <c r="G343" s="29"/>
      <c r="H343" s="29"/>
      <c r="I343" s="29"/>
      <c r="J343" s="29"/>
    </row>
    <row r="344" spans="1:10">
      <c r="A344" s="29"/>
      <c r="B344" s="29"/>
      <c r="C344" s="29"/>
      <c r="D344" s="29"/>
      <c r="E344" s="29"/>
      <c r="F344" s="29"/>
      <c r="G344" s="29"/>
      <c r="H344" s="29"/>
      <c r="I344" s="29"/>
      <c r="J344" s="29"/>
    </row>
    <row r="345" spans="1:10">
      <c r="A345" s="29"/>
      <c r="B345" s="29"/>
      <c r="C345" s="29"/>
      <c r="D345" s="29"/>
      <c r="E345" s="29"/>
      <c r="F345" s="29"/>
      <c r="G345" s="29"/>
      <c r="H345" s="29"/>
      <c r="I345" s="29"/>
      <c r="J345" s="29"/>
    </row>
    <row r="346" spans="1:10">
      <c r="A346" s="29"/>
      <c r="B346" s="29"/>
      <c r="C346" s="29"/>
      <c r="D346" s="29"/>
      <c r="E346" s="29"/>
      <c r="F346" s="29"/>
      <c r="G346" s="29"/>
      <c r="H346" s="29"/>
      <c r="I346" s="29"/>
      <c r="J346" s="29"/>
    </row>
    <row r="347" spans="1:10">
      <c r="A347" s="29"/>
      <c r="B347" s="29"/>
      <c r="C347" s="29"/>
      <c r="D347" s="29"/>
      <c r="E347" s="29"/>
      <c r="F347" s="29"/>
      <c r="G347" s="29"/>
      <c r="H347" s="29"/>
      <c r="I347" s="29"/>
      <c r="J347" s="29"/>
    </row>
    <row r="348" spans="1:10">
      <c r="A348" s="29"/>
      <c r="B348" s="29"/>
      <c r="C348" s="29"/>
      <c r="D348" s="29"/>
      <c r="E348" s="29"/>
      <c r="F348" s="29"/>
      <c r="G348" s="29"/>
      <c r="H348" s="29"/>
      <c r="I348" s="29"/>
      <c r="J348" s="29"/>
    </row>
    <row r="349" spans="1:10">
      <c r="A349" s="29"/>
      <c r="B349" s="29"/>
      <c r="C349" s="29"/>
      <c r="D349" s="29"/>
      <c r="E349" s="29"/>
      <c r="F349" s="29"/>
      <c r="G349" s="29"/>
      <c r="H349" s="29"/>
      <c r="I349" s="29"/>
      <c r="J349" s="29"/>
    </row>
    <row r="350" spans="1:10">
      <c r="A350" s="29"/>
      <c r="B350" s="29"/>
      <c r="C350" s="29"/>
      <c r="D350" s="29"/>
      <c r="E350" s="29"/>
      <c r="F350" s="29"/>
      <c r="G350" s="29"/>
      <c r="H350" s="29"/>
      <c r="I350" s="29"/>
      <c r="J350" s="29"/>
    </row>
    <row r="351" spans="1:10">
      <c r="A351" s="29"/>
      <c r="B351" s="29"/>
      <c r="C351" s="29"/>
      <c r="D351" s="29"/>
      <c r="E351" s="29"/>
      <c r="F351" s="29"/>
      <c r="G351" s="29"/>
      <c r="H351" s="29"/>
      <c r="I351" s="29"/>
      <c r="J351" s="29"/>
    </row>
    <row r="352" spans="1:10">
      <c r="A352" s="29"/>
      <c r="B352" s="29"/>
      <c r="C352" s="29"/>
      <c r="D352" s="29"/>
      <c r="E352" s="29"/>
      <c r="F352" s="29"/>
      <c r="G352" s="29"/>
      <c r="H352" s="29"/>
      <c r="I352" s="29"/>
      <c r="J352" s="29"/>
    </row>
    <row r="353" spans="1:10">
      <c r="A353" s="29"/>
      <c r="B353" s="29"/>
      <c r="C353" s="29"/>
      <c r="D353" s="29"/>
      <c r="E353" s="29"/>
      <c r="F353" s="29"/>
      <c r="G353" s="29"/>
      <c r="H353" s="29"/>
      <c r="I353" s="29"/>
      <c r="J353" s="29"/>
    </row>
    <row r="354" spans="1:10">
      <c r="A354" s="29"/>
      <c r="B354" s="29"/>
      <c r="C354" s="29"/>
      <c r="D354" s="29"/>
      <c r="E354" s="29"/>
      <c r="F354" s="29"/>
      <c r="G354" s="29"/>
      <c r="H354" s="29"/>
      <c r="I354" s="29"/>
      <c r="J354" s="29"/>
    </row>
    <row r="355" spans="1:10">
      <c r="A355" s="29"/>
      <c r="B355" s="29"/>
      <c r="C355" s="29"/>
      <c r="D355" s="29"/>
      <c r="E355" s="29"/>
      <c r="F355" s="29"/>
      <c r="G355" s="29"/>
      <c r="H355" s="29"/>
      <c r="I355" s="29"/>
      <c r="J355" s="29"/>
    </row>
    <row r="356" spans="1:10">
      <c r="A356" s="29"/>
      <c r="B356" s="29"/>
      <c r="C356" s="29"/>
      <c r="D356" s="29"/>
      <c r="E356" s="29"/>
      <c r="F356" s="29"/>
      <c r="G356" s="29"/>
      <c r="H356" s="29"/>
      <c r="I356" s="29"/>
      <c r="J356" s="29"/>
    </row>
    <row r="357" spans="1:10">
      <c r="A357" s="29"/>
      <c r="B357" s="29"/>
      <c r="C357" s="29"/>
      <c r="D357" s="29"/>
      <c r="E357" s="29"/>
      <c r="F357" s="29"/>
      <c r="G357" s="29"/>
      <c r="H357" s="29"/>
      <c r="I357" s="29"/>
      <c r="J357" s="29"/>
    </row>
    <row r="358" spans="1:10">
      <c r="A358" s="29"/>
      <c r="B358" s="29"/>
      <c r="C358" s="29"/>
      <c r="D358" s="29"/>
      <c r="E358" s="29"/>
      <c r="F358" s="29"/>
      <c r="G358" s="29"/>
      <c r="H358" s="29"/>
      <c r="I358" s="29"/>
      <c r="J358" s="29"/>
    </row>
    <row r="359" spans="1:10">
      <c r="A359" s="29"/>
      <c r="B359" s="29"/>
      <c r="C359" s="29"/>
      <c r="D359" s="29"/>
      <c r="E359" s="29"/>
      <c r="F359" s="29"/>
      <c r="G359" s="29"/>
      <c r="H359" s="29"/>
      <c r="I359" s="29"/>
      <c r="J359" s="29"/>
    </row>
    <row r="360" spans="1:10">
      <c r="A360" s="29"/>
      <c r="B360" s="29"/>
      <c r="C360" s="29"/>
      <c r="D360" s="29"/>
      <c r="E360" s="29"/>
      <c r="F360" s="29"/>
      <c r="G360" s="29"/>
      <c r="H360" s="29"/>
      <c r="I360" s="29"/>
      <c r="J360" s="29"/>
    </row>
    <row r="361" spans="1:10">
      <c r="A361" s="29"/>
      <c r="B361" s="29"/>
      <c r="C361" s="29"/>
      <c r="D361" s="29"/>
      <c r="E361" s="29"/>
      <c r="F361" s="29"/>
      <c r="G361" s="29"/>
      <c r="H361" s="29"/>
      <c r="I361" s="29"/>
      <c r="J361" s="29"/>
    </row>
    <row r="362" spans="1:10">
      <c r="A362" s="29"/>
      <c r="B362" s="29"/>
      <c r="C362" s="29"/>
      <c r="D362" s="29"/>
      <c r="E362" s="29"/>
      <c r="F362" s="29"/>
      <c r="G362" s="29"/>
      <c r="H362" s="29"/>
      <c r="I362" s="29"/>
      <c r="J362" s="29"/>
    </row>
    <row r="363" spans="1:10">
      <c r="A363" s="29"/>
      <c r="B363" s="29"/>
      <c r="C363" s="29"/>
      <c r="D363" s="29"/>
      <c r="E363" s="29"/>
      <c r="F363" s="29"/>
      <c r="G363" s="29"/>
      <c r="H363" s="29"/>
      <c r="I363" s="29"/>
      <c r="J363" s="29"/>
    </row>
    <row r="364" spans="1:10">
      <c r="A364" s="29"/>
      <c r="B364" s="29"/>
      <c r="C364" s="29"/>
      <c r="D364" s="29"/>
      <c r="E364" s="29"/>
      <c r="F364" s="29"/>
      <c r="G364" s="29"/>
      <c r="H364" s="29"/>
      <c r="I364" s="29"/>
      <c r="J364" s="29"/>
    </row>
    <row r="365" spans="1:10">
      <c r="A365" s="29"/>
      <c r="B365" s="29"/>
      <c r="C365" s="29"/>
      <c r="D365" s="29"/>
      <c r="E365" s="29"/>
      <c r="F365" s="29"/>
      <c r="G365" s="29"/>
      <c r="H365" s="29"/>
      <c r="I365" s="29"/>
      <c r="J365" s="29"/>
    </row>
    <row r="366" spans="1:10">
      <c r="A366" s="29"/>
      <c r="B366" s="29"/>
      <c r="C366" s="29"/>
      <c r="D366" s="29"/>
      <c r="E366" s="29"/>
      <c r="F366" s="29"/>
      <c r="G366" s="29"/>
      <c r="H366" s="29"/>
      <c r="I366" s="29"/>
      <c r="J366" s="29"/>
    </row>
    <row r="367" spans="1:10">
      <c r="A367" s="29"/>
      <c r="B367" s="29"/>
      <c r="C367" s="29"/>
      <c r="D367" s="29"/>
      <c r="E367" s="29"/>
      <c r="F367" s="29"/>
      <c r="G367" s="29"/>
      <c r="H367" s="29"/>
      <c r="I367" s="29"/>
      <c r="J367" s="29"/>
    </row>
    <row r="368" spans="1:10">
      <c r="A368" s="29"/>
      <c r="B368" s="29"/>
      <c r="C368" s="29"/>
      <c r="D368" s="29"/>
      <c r="E368" s="29"/>
      <c r="F368" s="29"/>
      <c r="G368" s="29"/>
      <c r="H368" s="29"/>
      <c r="I368" s="29"/>
      <c r="J368" s="29"/>
    </row>
    <row r="369" spans="1:10">
      <c r="A369" s="29"/>
      <c r="B369" s="29"/>
      <c r="C369" s="29"/>
      <c r="D369" s="29"/>
      <c r="E369" s="29"/>
      <c r="F369" s="29"/>
      <c r="G369" s="29"/>
      <c r="H369" s="29"/>
      <c r="I369" s="29"/>
      <c r="J369" s="29"/>
    </row>
    <row r="370" spans="1:10">
      <c r="A370" s="29"/>
      <c r="B370" s="29"/>
      <c r="C370" s="29"/>
      <c r="D370" s="29"/>
      <c r="E370" s="29"/>
      <c r="F370" s="29"/>
      <c r="G370" s="29"/>
      <c r="H370" s="29"/>
      <c r="I370" s="29"/>
      <c r="J370" s="29"/>
    </row>
    <row r="371" spans="1:10">
      <c r="A371" s="29"/>
      <c r="B371" s="29"/>
      <c r="C371" s="29"/>
      <c r="D371" s="29"/>
      <c r="E371" s="29"/>
      <c r="F371" s="29"/>
      <c r="G371" s="29"/>
      <c r="H371" s="29"/>
      <c r="I371" s="29"/>
      <c r="J371" s="29"/>
    </row>
    <row r="372" spans="1:10">
      <c r="A372" s="29"/>
      <c r="B372" s="29"/>
      <c r="C372" s="29"/>
      <c r="D372" s="29"/>
      <c r="E372" s="29"/>
      <c r="F372" s="29"/>
      <c r="G372" s="29"/>
      <c r="H372" s="29"/>
      <c r="I372" s="29"/>
      <c r="J372" s="29"/>
    </row>
    <row r="373" spans="1:10">
      <c r="A373" s="29"/>
      <c r="B373" s="29"/>
      <c r="C373" s="29"/>
      <c r="D373" s="29"/>
      <c r="E373" s="29"/>
      <c r="F373" s="29"/>
      <c r="G373" s="29"/>
      <c r="H373" s="29"/>
      <c r="I373" s="29"/>
      <c r="J373" s="29"/>
    </row>
    <row r="374" spans="1:10">
      <c r="A374" s="29"/>
      <c r="B374" s="29"/>
      <c r="C374" s="29"/>
      <c r="D374" s="29"/>
      <c r="E374" s="29"/>
      <c r="F374" s="29"/>
      <c r="G374" s="29"/>
      <c r="H374" s="29"/>
      <c r="I374" s="29"/>
      <c r="J374" s="29"/>
    </row>
    <row r="375" spans="1:10">
      <c r="A375" s="29"/>
      <c r="B375" s="29"/>
      <c r="C375" s="29"/>
      <c r="D375" s="29"/>
      <c r="E375" s="29"/>
      <c r="F375" s="29"/>
      <c r="G375" s="29"/>
      <c r="H375" s="29"/>
      <c r="I375" s="29"/>
      <c r="J375" s="29"/>
    </row>
    <row r="376" spans="1:10">
      <c r="A376" s="29"/>
      <c r="B376" s="29"/>
      <c r="C376" s="29"/>
      <c r="D376" s="29"/>
      <c r="E376" s="29"/>
      <c r="F376" s="29"/>
      <c r="G376" s="29"/>
      <c r="H376" s="29"/>
      <c r="I376" s="29"/>
      <c r="J376" s="29"/>
    </row>
    <row r="377" spans="1:10">
      <c r="A377" s="29"/>
      <c r="B377" s="29"/>
      <c r="C377" s="29"/>
      <c r="D377" s="29"/>
      <c r="E377" s="29"/>
      <c r="F377" s="29"/>
      <c r="G377" s="29"/>
      <c r="H377" s="29"/>
      <c r="I377" s="29"/>
      <c r="J377" s="29"/>
    </row>
    <row r="378" spans="1:10">
      <c r="A378" s="29"/>
      <c r="B378" s="29"/>
      <c r="C378" s="29"/>
      <c r="D378" s="29"/>
      <c r="E378" s="29"/>
      <c r="F378" s="29"/>
      <c r="G378" s="29"/>
      <c r="H378" s="29"/>
      <c r="I378" s="29"/>
      <c r="J378" s="29"/>
    </row>
    <row r="379" spans="1:10">
      <c r="A379" s="29"/>
      <c r="B379" s="29"/>
      <c r="C379" s="29"/>
      <c r="D379" s="29"/>
      <c r="E379" s="29"/>
      <c r="F379" s="29"/>
      <c r="G379" s="29"/>
      <c r="H379" s="29"/>
      <c r="I379" s="29"/>
      <c r="J379" s="29"/>
    </row>
    <row r="380" spans="1:10">
      <c r="A380" s="29"/>
      <c r="B380" s="29"/>
      <c r="C380" s="29"/>
      <c r="D380" s="29"/>
      <c r="E380" s="29"/>
      <c r="F380" s="29"/>
      <c r="G380" s="29"/>
      <c r="H380" s="29"/>
      <c r="I380" s="29"/>
      <c r="J380" s="29"/>
    </row>
    <row r="381" spans="1:10">
      <c r="A381" s="29"/>
      <c r="B381" s="29"/>
      <c r="C381" s="29"/>
      <c r="D381" s="29"/>
      <c r="E381" s="29"/>
      <c r="F381" s="29"/>
      <c r="G381" s="29"/>
      <c r="H381" s="29"/>
      <c r="I381" s="29"/>
      <c r="J381" s="29"/>
    </row>
    <row r="382" spans="1:10">
      <c r="A382" s="29"/>
      <c r="B382" s="29"/>
      <c r="C382" s="29"/>
      <c r="D382" s="29"/>
      <c r="E382" s="29"/>
      <c r="F382" s="29"/>
      <c r="G382" s="29"/>
      <c r="H382" s="29"/>
      <c r="I382" s="29"/>
      <c r="J382" s="29"/>
    </row>
    <row r="383" spans="1:10">
      <c r="A383" s="29"/>
      <c r="B383" s="29"/>
      <c r="C383" s="29"/>
      <c r="D383" s="29"/>
      <c r="E383" s="29"/>
      <c r="F383" s="29"/>
      <c r="G383" s="29"/>
      <c r="H383" s="29"/>
      <c r="I383" s="29"/>
      <c r="J383" s="29"/>
    </row>
    <row r="384" spans="1:10">
      <c r="A384" s="29"/>
      <c r="B384" s="29"/>
      <c r="C384" s="29"/>
      <c r="D384" s="29"/>
      <c r="E384" s="29"/>
      <c r="F384" s="29"/>
      <c r="G384" s="29"/>
      <c r="H384" s="29"/>
      <c r="I384" s="29"/>
      <c r="J384" s="29"/>
    </row>
    <row r="385" spans="1:10">
      <c r="A385" s="29"/>
      <c r="B385" s="29"/>
      <c r="C385" s="29"/>
      <c r="D385" s="29"/>
      <c r="E385" s="29"/>
      <c r="F385" s="29"/>
      <c r="G385" s="29"/>
      <c r="H385" s="29"/>
      <c r="I385" s="29"/>
      <c r="J385" s="29"/>
    </row>
    <row r="386" spans="1:10">
      <c r="A386" s="29"/>
      <c r="B386" s="29"/>
      <c r="C386" s="29"/>
      <c r="D386" s="29"/>
      <c r="E386" s="29"/>
      <c r="F386" s="29"/>
      <c r="G386" s="29"/>
      <c r="H386" s="29"/>
      <c r="I386" s="29"/>
      <c r="J386" s="29"/>
    </row>
    <row r="387" spans="1:10">
      <c r="A387" s="29"/>
      <c r="B387" s="29"/>
      <c r="C387" s="29"/>
      <c r="D387" s="29"/>
      <c r="E387" s="29"/>
      <c r="F387" s="29"/>
      <c r="G387" s="29"/>
      <c r="H387" s="29"/>
      <c r="I387" s="29"/>
      <c r="J387" s="29"/>
    </row>
    <row r="388" spans="1:10">
      <c r="A388" s="29"/>
      <c r="B388" s="29"/>
      <c r="C388" s="29"/>
      <c r="D388" s="29"/>
      <c r="E388" s="29"/>
      <c r="F388" s="29"/>
      <c r="G388" s="29"/>
      <c r="H388" s="29"/>
      <c r="I388" s="29"/>
      <c r="J388" s="29"/>
    </row>
    <row r="389" spans="1:10">
      <c r="A389" s="29"/>
      <c r="B389" s="29"/>
      <c r="C389" s="29"/>
      <c r="D389" s="29"/>
      <c r="E389" s="29"/>
      <c r="F389" s="29"/>
      <c r="G389" s="29"/>
      <c r="H389" s="29"/>
      <c r="I389" s="29"/>
      <c r="J389" s="29"/>
    </row>
    <row r="390" spans="1:10">
      <c r="A390" s="29"/>
      <c r="B390" s="29"/>
      <c r="C390" s="29"/>
      <c r="D390" s="29"/>
      <c r="E390" s="29"/>
      <c r="F390" s="29"/>
      <c r="G390" s="29"/>
      <c r="H390" s="29"/>
      <c r="I390" s="29"/>
      <c r="J390" s="29"/>
    </row>
    <row r="391" spans="1:10">
      <c r="A391" s="29"/>
      <c r="B391" s="29"/>
      <c r="C391" s="29"/>
      <c r="D391" s="29"/>
      <c r="E391" s="29"/>
      <c r="F391" s="29"/>
      <c r="G391" s="29"/>
      <c r="H391" s="29"/>
      <c r="I391" s="29"/>
      <c r="J391" s="29"/>
    </row>
    <row r="392" spans="1:10">
      <c r="A392" s="29"/>
      <c r="B392" s="29"/>
      <c r="C392" s="29"/>
      <c r="D392" s="29"/>
      <c r="E392" s="29"/>
      <c r="F392" s="29"/>
      <c r="G392" s="29"/>
      <c r="H392" s="29"/>
      <c r="I392" s="29"/>
      <c r="J392" s="29"/>
    </row>
    <row r="393" spans="1:10">
      <c r="A393" s="29"/>
      <c r="B393" s="29"/>
      <c r="C393" s="29"/>
      <c r="D393" s="29"/>
      <c r="E393" s="29"/>
      <c r="F393" s="29"/>
      <c r="G393" s="29"/>
      <c r="H393" s="29"/>
      <c r="I393" s="29"/>
      <c r="J393" s="29"/>
    </row>
    <row r="394" spans="1:10">
      <c r="A394" s="29"/>
      <c r="B394" s="29"/>
      <c r="C394" s="29"/>
      <c r="D394" s="29"/>
      <c r="E394" s="29"/>
      <c r="F394" s="29"/>
      <c r="G394" s="29"/>
      <c r="H394" s="29"/>
      <c r="I394" s="29"/>
      <c r="J394" s="29"/>
    </row>
    <row r="395" spans="1:10">
      <c r="A395" s="29"/>
      <c r="B395" s="29"/>
      <c r="C395" s="29"/>
      <c r="D395" s="29"/>
      <c r="E395" s="29"/>
      <c r="F395" s="29"/>
      <c r="G395" s="29"/>
      <c r="H395" s="29"/>
      <c r="I395" s="29"/>
      <c r="J395" s="29"/>
    </row>
    <row r="396" spans="1:10">
      <c r="A396" s="29"/>
      <c r="B396" s="29"/>
      <c r="C396" s="29"/>
      <c r="D396" s="29"/>
      <c r="E396" s="29"/>
      <c r="F396" s="29"/>
      <c r="G396" s="29"/>
      <c r="H396" s="29"/>
      <c r="I396" s="29"/>
      <c r="J396" s="29"/>
    </row>
    <row r="397" spans="1:10">
      <c r="A397" s="29"/>
      <c r="B397" s="29"/>
      <c r="C397" s="29"/>
      <c r="D397" s="29"/>
      <c r="E397" s="29"/>
      <c r="F397" s="29"/>
      <c r="G397" s="29"/>
      <c r="H397" s="29"/>
      <c r="I397" s="29"/>
      <c r="J397" s="29"/>
    </row>
    <row r="398" spans="1:10">
      <c r="A398" s="29"/>
      <c r="B398" s="29"/>
      <c r="C398" s="29"/>
      <c r="D398" s="29"/>
      <c r="E398" s="29"/>
      <c r="F398" s="29"/>
      <c r="G398" s="29"/>
      <c r="H398" s="29"/>
      <c r="I398" s="29"/>
      <c r="J398" s="29"/>
    </row>
    <row r="399" spans="1:10">
      <c r="A399" s="29"/>
      <c r="B399" s="29"/>
      <c r="C399" s="29"/>
      <c r="D399" s="29"/>
      <c r="E399" s="29"/>
      <c r="F399" s="29"/>
      <c r="G399" s="29"/>
      <c r="H399" s="29"/>
      <c r="I399" s="29"/>
      <c r="J399" s="29"/>
    </row>
    <row r="400" spans="1:10">
      <c r="A400" s="29"/>
      <c r="B400" s="29"/>
      <c r="C400" s="29"/>
      <c r="D400" s="29"/>
      <c r="E400" s="29"/>
      <c r="F400" s="29"/>
      <c r="G400" s="29"/>
      <c r="H400" s="29"/>
      <c r="I400" s="29"/>
      <c r="J400" s="29"/>
    </row>
    <row r="401" spans="1:10">
      <c r="A401" s="29"/>
      <c r="B401" s="29"/>
      <c r="C401" s="29"/>
      <c r="D401" s="29"/>
      <c r="E401" s="29"/>
      <c r="F401" s="29"/>
      <c r="G401" s="29"/>
      <c r="H401" s="29"/>
      <c r="I401" s="29"/>
      <c r="J401" s="29"/>
    </row>
    <row r="402" spans="1:10">
      <c r="A402" s="29"/>
      <c r="B402" s="29"/>
      <c r="C402" s="29"/>
      <c r="D402" s="29"/>
      <c r="E402" s="29"/>
      <c r="F402" s="29"/>
      <c r="G402" s="29"/>
      <c r="H402" s="29"/>
      <c r="I402" s="29"/>
      <c r="J402" s="29"/>
    </row>
    <row r="403" spans="1:10">
      <c r="A403" s="29"/>
      <c r="B403" s="29"/>
      <c r="C403" s="29"/>
      <c r="D403" s="29"/>
      <c r="E403" s="29"/>
      <c r="F403" s="29"/>
      <c r="G403" s="29"/>
      <c r="H403" s="29"/>
      <c r="I403" s="29"/>
      <c r="J403" s="29"/>
    </row>
    <row r="404" spans="1:10">
      <c r="A404" s="29"/>
      <c r="B404" s="29"/>
      <c r="C404" s="29"/>
      <c r="D404" s="29"/>
      <c r="E404" s="29"/>
      <c r="F404" s="29"/>
      <c r="G404" s="29"/>
      <c r="H404" s="29"/>
      <c r="I404" s="29"/>
      <c r="J404" s="29"/>
    </row>
    <row r="405" spans="1:10">
      <c r="A405" s="29"/>
      <c r="B405" s="29"/>
      <c r="C405" s="29"/>
      <c r="D405" s="29"/>
      <c r="E405" s="29"/>
      <c r="F405" s="29"/>
      <c r="G405" s="29"/>
      <c r="H405" s="29"/>
      <c r="I405" s="29"/>
      <c r="J405" s="29"/>
    </row>
    <row r="406" spans="1:10">
      <c r="A406" s="29"/>
      <c r="B406" s="29"/>
      <c r="C406" s="29"/>
      <c r="D406" s="29"/>
      <c r="E406" s="29"/>
      <c r="F406" s="29"/>
      <c r="G406" s="29"/>
      <c r="H406" s="29"/>
      <c r="I406" s="29"/>
      <c r="J406" s="29"/>
    </row>
    <row r="407" spans="1:10">
      <c r="A407" s="29"/>
      <c r="B407" s="29"/>
      <c r="C407" s="29"/>
      <c r="D407" s="29"/>
      <c r="E407" s="29"/>
      <c r="F407" s="29"/>
      <c r="G407" s="29"/>
      <c r="H407" s="29"/>
      <c r="I407" s="29"/>
      <c r="J407" s="29"/>
    </row>
    <row r="408" spans="1:10">
      <c r="A408" s="29"/>
      <c r="B408" s="29"/>
      <c r="C408" s="29"/>
      <c r="D408" s="29"/>
      <c r="E408" s="29"/>
      <c r="F408" s="29"/>
      <c r="G408" s="29"/>
      <c r="H408" s="29"/>
      <c r="I408" s="29"/>
      <c r="J408" s="29"/>
    </row>
    <row r="409" spans="1:10">
      <c r="A409" s="29"/>
      <c r="B409" s="29"/>
      <c r="C409" s="29"/>
      <c r="D409" s="29"/>
      <c r="E409" s="29"/>
      <c r="F409" s="29"/>
      <c r="G409" s="29"/>
      <c r="H409" s="29"/>
      <c r="I409" s="29"/>
      <c r="J409" s="29"/>
    </row>
    <row r="410" spans="1:10">
      <c r="A410" s="29"/>
      <c r="B410" s="29"/>
      <c r="C410" s="29"/>
      <c r="D410" s="29"/>
      <c r="E410" s="29"/>
      <c r="F410" s="29"/>
      <c r="G410" s="29"/>
      <c r="H410" s="29"/>
      <c r="I410" s="29"/>
      <c r="J410" s="29"/>
    </row>
    <row r="411" spans="1:10">
      <c r="A411" s="29"/>
      <c r="B411" s="29"/>
      <c r="C411" s="29"/>
      <c r="D411" s="29"/>
      <c r="E411" s="29"/>
      <c r="F411" s="29"/>
      <c r="G411" s="29"/>
      <c r="H411" s="29"/>
      <c r="I411" s="29"/>
      <c r="J411" s="29"/>
    </row>
    <row r="412" spans="1:10">
      <c r="A412" s="29"/>
      <c r="B412" s="29"/>
      <c r="C412" s="29"/>
      <c r="D412" s="29"/>
      <c r="E412" s="29"/>
      <c r="F412" s="29"/>
      <c r="G412" s="29"/>
      <c r="H412" s="29"/>
      <c r="I412" s="29"/>
      <c r="J412" s="29"/>
    </row>
    <row r="413" spans="1:10">
      <c r="A413" s="29"/>
      <c r="B413" s="29"/>
      <c r="C413" s="29"/>
      <c r="D413" s="29"/>
      <c r="E413" s="29"/>
      <c r="F413" s="29"/>
      <c r="G413" s="29"/>
      <c r="H413" s="29"/>
      <c r="I413" s="29"/>
      <c r="J413" s="29"/>
    </row>
    <row r="414" spans="1:10">
      <c r="A414" s="29"/>
      <c r="B414" s="29"/>
      <c r="C414" s="29"/>
      <c r="D414" s="29"/>
      <c r="E414" s="29"/>
      <c r="F414" s="29"/>
      <c r="G414" s="29"/>
      <c r="H414" s="29"/>
      <c r="I414" s="29"/>
      <c r="J414" s="29"/>
    </row>
    <row r="415" spans="1:10">
      <c r="A415" s="29"/>
      <c r="B415" s="29"/>
      <c r="C415" s="29"/>
      <c r="D415" s="29"/>
      <c r="E415" s="29"/>
      <c r="F415" s="29"/>
      <c r="G415" s="29"/>
      <c r="H415" s="29"/>
      <c r="I415" s="29"/>
      <c r="J415" s="29"/>
    </row>
    <row r="416" spans="1:10">
      <c r="A416" s="29"/>
      <c r="B416" s="29"/>
      <c r="C416" s="29"/>
      <c r="D416" s="29"/>
      <c r="E416" s="29"/>
      <c r="F416" s="29"/>
      <c r="G416" s="29"/>
      <c r="H416" s="29"/>
      <c r="I416" s="29"/>
      <c r="J416" s="29"/>
    </row>
    <row r="417" spans="1:10">
      <c r="A417" s="29"/>
      <c r="B417" s="29"/>
      <c r="C417" s="29"/>
      <c r="D417" s="29"/>
      <c r="E417" s="29"/>
      <c r="F417" s="29"/>
      <c r="G417" s="29"/>
      <c r="H417" s="29"/>
      <c r="I417" s="29"/>
      <c r="J417" s="29"/>
    </row>
    <row r="418" spans="1:10">
      <c r="A418" s="29"/>
      <c r="B418" s="29"/>
      <c r="C418" s="29"/>
      <c r="D418" s="29"/>
      <c r="E418" s="29"/>
      <c r="F418" s="29"/>
      <c r="G418" s="29"/>
      <c r="H418" s="29"/>
      <c r="I418" s="29"/>
      <c r="J418" s="29"/>
    </row>
    <row r="419" spans="1:10">
      <c r="A419" s="29"/>
      <c r="B419" s="29"/>
      <c r="C419" s="29"/>
      <c r="D419" s="29"/>
      <c r="E419" s="29"/>
      <c r="F419" s="29"/>
      <c r="G419" s="29"/>
      <c r="H419" s="29"/>
      <c r="I419" s="29"/>
      <c r="J419" s="29"/>
    </row>
    <row r="420" spans="1:10">
      <c r="A420" s="29"/>
      <c r="B420" s="29"/>
      <c r="C420" s="29"/>
      <c r="D420" s="29"/>
      <c r="E420" s="29"/>
      <c r="F420" s="29"/>
      <c r="G420" s="29"/>
      <c r="H420" s="29"/>
      <c r="I420" s="29"/>
      <c r="J420" s="29"/>
    </row>
    <row r="421" spans="1:10">
      <c r="A421" s="29"/>
      <c r="B421" s="29"/>
      <c r="C421" s="29"/>
      <c r="D421" s="29"/>
      <c r="E421" s="29"/>
      <c r="F421" s="29"/>
      <c r="G421" s="29"/>
      <c r="H421" s="29"/>
      <c r="I421" s="29"/>
      <c r="J421" s="29"/>
    </row>
    <row r="422" spans="1:10">
      <c r="A422" s="29"/>
      <c r="B422" s="29"/>
      <c r="C422" s="29"/>
      <c r="D422" s="29"/>
      <c r="E422" s="29"/>
      <c r="F422" s="29"/>
      <c r="G422" s="29"/>
      <c r="H422" s="29"/>
      <c r="I422" s="29"/>
      <c r="J422" s="29"/>
    </row>
    <row r="423" spans="1:10">
      <c r="A423" s="29"/>
      <c r="B423" s="29"/>
      <c r="C423" s="29"/>
      <c r="D423" s="29"/>
      <c r="E423" s="29"/>
      <c r="F423" s="29"/>
      <c r="G423" s="29"/>
      <c r="H423" s="29"/>
      <c r="I423" s="29"/>
      <c r="J423" s="29"/>
    </row>
    <row r="424" spans="1:10">
      <c r="A424" s="29"/>
      <c r="B424" s="29"/>
      <c r="C424" s="29"/>
      <c r="D424" s="29"/>
      <c r="E424" s="29"/>
      <c r="F424" s="29"/>
      <c r="G424" s="29"/>
      <c r="H424" s="29"/>
      <c r="I424" s="29"/>
      <c r="J424" s="29"/>
    </row>
    <row r="425" spans="1:10">
      <c r="A425" s="29"/>
      <c r="B425" s="29"/>
      <c r="C425" s="29"/>
      <c r="D425" s="29"/>
      <c r="E425" s="29"/>
      <c r="F425" s="29"/>
      <c r="G425" s="29"/>
      <c r="H425" s="29"/>
      <c r="I425" s="29"/>
      <c r="J425" s="29"/>
    </row>
    <row r="426" spans="1:10">
      <c r="A426" s="29"/>
      <c r="B426" s="29"/>
      <c r="C426" s="29"/>
      <c r="D426" s="29"/>
      <c r="E426" s="29"/>
      <c r="F426" s="29"/>
      <c r="G426" s="29"/>
      <c r="H426" s="29"/>
      <c r="I426" s="29"/>
      <c r="J426" s="29"/>
    </row>
    <row r="427" spans="1:10">
      <c r="A427" s="29"/>
      <c r="B427" s="29"/>
      <c r="C427" s="29"/>
      <c r="D427" s="29"/>
      <c r="E427" s="29"/>
      <c r="F427" s="29"/>
      <c r="G427" s="29"/>
      <c r="H427" s="29"/>
      <c r="I427" s="29"/>
      <c r="J427" s="29"/>
    </row>
    <row r="428" spans="1:10">
      <c r="A428" s="29"/>
      <c r="B428" s="29"/>
      <c r="C428" s="29"/>
      <c r="D428" s="29"/>
      <c r="E428" s="29"/>
      <c r="F428" s="29"/>
      <c r="G428" s="29"/>
      <c r="H428" s="29"/>
      <c r="I428" s="29"/>
      <c r="J428" s="29"/>
    </row>
  </sheetData>
  <mergeCells count="154">
    <mergeCell ref="A166:H166"/>
    <mergeCell ref="A167:H167"/>
    <mergeCell ref="A168:H168"/>
    <mergeCell ref="A169:H169"/>
    <mergeCell ref="A170:H170"/>
    <mergeCell ref="A171:H171"/>
    <mergeCell ref="A160:H160"/>
    <mergeCell ref="A161:H161"/>
    <mergeCell ref="A162:H162"/>
    <mergeCell ref="A163:H163"/>
    <mergeCell ref="A164:H164"/>
    <mergeCell ref="A165:H165"/>
    <mergeCell ref="A154:H154"/>
    <mergeCell ref="A155:H155"/>
    <mergeCell ref="A156:H156"/>
    <mergeCell ref="A157:H157"/>
    <mergeCell ref="A158:H158"/>
    <mergeCell ref="A159:H159"/>
    <mergeCell ref="A145:H145"/>
    <mergeCell ref="A146:H146"/>
    <mergeCell ref="A149:G149"/>
    <mergeCell ref="A151:H151"/>
    <mergeCell ref="A152:H152"/>
    <mergeCell ref="A153:H153"/>
    <mergeCell ref="A139:H139"/>
    <mergeCell ref="A140:H140"/>
    <mergeCell ref="A141:H141"/>
    <mergeCell ref="A142:H142"/>
    <mergeCell ref="A143:H143"/>
    <mergeCell ref="A144:H144"/>
    <mergeCell ref="A133:H133"/>
    <mergeCell ref="A134:H134"/>
    <mergeCell ref="A135:H135"/>
    <mergeCell ref="A136:H136"/>
    <mergeCell ref="A137:H137"/>
    <mergeCell ref="A138:H138"/>
    <mergeCell ref="A125:H125"/>
    <mergeCell ref="A126:H126"/>
    <mergeCell ref="A127:H127"/>
    <mergeCell ref="A128:G128"/>
    <mergeCell ref="A130:H130"/>
    <mergeCell ref="A132:H132"/>
    <mergeCell ref="A119:H119"/>
    <mergeCell ref="A120:H120"/>
    <mergeCell ref="A121:H121"/>
    <mergeCell ref="A122:H122"/>
    <mergeCell ref="A123:H123"/>
    <mergeCell ref="A124:H124"/>
    <mergeCell ref="A113:H113"/>
    <mergeCell ref="A114:H114"/>
    <mergeCell ref="A115:H115"/>
    <mergeCell ref="A116:H116"/>
    <mergeCell ref="A117:H117"/>
    <mergeCell ref="A118:H118"/>
    <mergeCell ref="A104:H104"/>
    <mergeCell ref="A105:H105"/>
    <mergeCell ref="A106:H106"/>
    <mergeCell ref="A107:H107"/>
    <mergeCell ref="A108:H108"/>
    <mergeCell ref="A111:H111"/>
    <mergeCell ref="A98:H98"/>
    <mergeCell ref="A99:H99"/>
    <mergeCell ref="A100:H100"/>
    <mergeCell ref="A101:H101"/>
    <mergeCell ref="A102:H102"/>
    <mergeCell ref="A103:H103"/>
    <mergeCell ref="A91:H91"/>
    <mergeCell ref="A92:H92"/>
    <mergeCell ref="A93:H93"/>
    <mergeCell ref="A94:H94"/>
    <mergeCell ref="A95:H95"/>
    <mergeCell ref="A97:H97"/>
    <mergeCell ref="A87:H87"/>
    <mergeCell ref="A88:H88"/>
    <mergeCell ref="A89:H89"/>
    <mergeCell ref="A90:H90"/>
    <mergeCell ref="A76:H76"/>
    <mergeCell ref="A77:H77"/>
    <mergeCell ref="A78:H78"/>
    <mergeCell ref="A80:G80"/>
    <mergeCell ref="A84:H84"/>
    <mergeCell ref="A86:H86"/>
    <mergeCell ref="A70:H70"/>
    <mergeCell ref="A71:H71"/>
    <mergeCell ref="A72:H72"/>
    <mergeCell ref="A73:H73"/>
    <mergeCell ref="A74:H74"/>
    <mergeCell ref="A75:H75"/>
    <mergeCell ref="A64:H64"/>
    <mergeCell ref="A65:H65"/>
    <mergeCell ref="A66:H66"/>
    <mergeCell ref="A67:H67"/>
    <mergeCell ref="A68:H68"/>
    <mergeCell ref="A69:H69"/>
    <mergeCell ref="A56:H56"/>
    <mergeCell ref="A57:H57"/>
    <mergeCell ref="A58:H58"/>
    <mergeCell ref="A59:H59"/>
    <mergeCell ref="A60:H60"/>
    <mergeCell ref="A62:G62"/>
    <mergeCell ref="A50:H50"/>
    <mergeCell ref="A51:H51"/>
    <mergeCell ref="A52:H52"/>
    <mergeCell ref="A53:H53"/>
    <mergeCell ref="A54:H54"/>
    <mergeCell ref="A55:H55"/>
    <mergeCell ref="A44:G44"/>
    <mergeCell ref="A45:H45"/>
    <mergeCell ref="A46:H46"/>
    <mergeCell ref="A47:H47"/>
    <mergeCell ref="A48:H48"/>
    <mergeCell ref="A49:H49"/>
    <mergeCell ref="A38:H38"/>
    <mergeCell ref="A39:G39"/>
    <mergeCell ref="A40:H40"/>
    <mergeCell ref="A41:H41"/>
    <mergeCell ref="A42:H42"/>
    <mergeCell ref="A43:H43"/>
    <mergeCell ref="A32:H32"/>
    <mergeCell ref="A33:H33"/>
    <mergeCell ref="A34:G34"/>
    <mergeCell ref="A35:H35"/>
    <mergeCell ref="A36:H36"/>
    <mergeCell ref="A37:H37"/>
    <mergeCell ref="A26:H26"/>
    <mergeCell ref="A27:H27"/>
    <mergeCell ref="A28:H28"/>
    <mergeCell ref="A29:G29"/>
    <mergeCell ref="A30:H30"/>
    <mergeCell ref="A31:H31"/>
    <mergeCell ref="A20:H20"/>
    <mergeCell ref="A21:H21"/>
    <mergeCell ref="A22:H22"/>
    <mergeCell ref="A23:H23"/>
    <mergeCell ref="A24:H24"/>
    <mergeCell ref="A25:G25"/>
    <mergeCell ref="A14:H14"/>
    <mergeCell ref="A15:H15"/>
    <mergeCell ref="A16:H16"/>
    <mergeCell ref="A17:H17"/>
    <mergeCell ref="A18:H18"/>
    <mergeCell ref="A19:G19"/>
    <mergeCell ref="A8:H8"/>
    <mergeCell ref="A9:H9"/>
    <mergeCell ref="A10:H10"/>
    <mergeCell ref="A11:H11"/>
    <mergeCell ref="A12:H12"/>
    <mergeCell ref="A13:H13"/>
    <mergeCell ref="C2:E2"/>
    <mergeCell ref="B3:H3"/>
    <mergeCell ref="A4:H4"/>
    <mergeCell ref="A5:H5"/>
    <mergeCell ref="A6:H6"/>
    <mergeCell ref="A7:H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76"/>
  <sheetViews>
    <sheetView showGridLines="0" zoomScaleNormal="100" zoomScaleSheetLayoutView="120" workbookViewId="0"/>
  </sheetViews>
  <sheetFormatPr defaultRowHeight="50.1" customHeight="1"/>
  <cols>
    <col min="1" max="1" width="4.5703125" style="96" customWidth="1"/>
    <col min="2" max="2" width="47.140625" style="225" customWidth="1"/>
    <col min="3" max="3" width="5.85546875" style="94" customWidth="1"/>
    <col min="4" max="4" width="8.5703125" style="95" customWidth="1"/>
    <col min="5" max="5" width="12" style="328" customWidth="1"/>
    <col min="6" max="6" width="12.7109375" style="328" customWidth="1"/>
    <col min="7" max="7" width="20.85546875" style="93" customWidth="1"/>
    <col min="8" max="8" width="8.85546875" style="93" customWidth="1"/>
    <col min="9" max="9" width="8.28515625" style="90" customWidth="1"/>
    <col min="10" max="10" width="7.7109375" style="90" customWidth="1"/>
    <col min="11" max="11" width="7.7109375" style="92" customWidth="1"/>
    <col min="12" max="12" width="8.28515625" style="90" customWidth="1"/>
    <col min="13" max="13" width="20.42578125" style="90" customWidth="1"/>
    <col min="14" max="14" width="9" style="91" customWidth="1"/>
    <col min="15" max="16384" width="9.140625" style="90"/>
  </cols>
  <sheetData>
    <row r="1" spans="1:6" s="90" customFormat="1" ht="12">
      <c r="A1" s="96"/>
      <c r="B1" s="225"/>
      <c r="C1" s="94"/>
      <c r="D1" s="95"/>
      <c r="E1" s="328"/>
      <c r="F1" s="328"/>
    </row>
    <row r="2" spans="1:6" s="90" customFormat="1" ht="17.25" customHeight="1">
      <c r="A2" s="488" t="s">
        <v>577</v>
      </c>
      <c r="B2" s="488"/>
      <c r="C2" s="488"/>
      <c r="D2" s="488"/>
      <c r="E2" s="488"/>
      <c r="F2" s="488"/>
    </row>
    <row r="3" spans="1:6" s="90" customFormat="1" ht="24.75" customHeight="1">
      <c r="A3" s="169" t="s">
        <v>7</v>
      </c>
      <c r="B3" s="485" t="s">
        <v>504</v>
      </c>
      <c r="C3" s="485"/>
      <c r="D3" s="485"/>
      <c r="E3" s="485"/>
      <c r="F3" s="485"/>
    </row>
    <row r="4" spans="1:6" s="90" customFormat="1" ht="24.75" customHeight="1">
      <c r="A4" s="169" t="s">
        <v>9</v>
      </c>
      <c r="B4" s="485" t="s">
        <v>503</v>
      </c>
      <c r="C4" s="485"/>
      <c r="D4" s="485"/>
      <c r="E4" s="485"/>
      <c r="F4" s="485"/>
    </row>
    <row r="5" spans="1:6" s="90" customFormat="1" ht="73.5" customHeight="1">
      <c r="A5" s="169" t="s">
        <v>10</v>
      </c>
      <c r="B5" s="484" t="s">
        <v>502</v>
      </c>
      <c r="C5" s="484"/>
      <c r="D5" s="484"/>
      <c r="E5" s="484"/>
      <c r="F5" s="484"/>
    </row>
    <row r="6" spans="1:6" s="90" customFormat="1" ht="39" customHeight="1">
      <c r="A6" s="169" t="s">
        <v>12</v>
      </c>
      <c r="B6" s="484" t="s">
        <v>501</v>
      </c>
      <c r="C6" s="484"/>
      <c r="D6" s="484"/>
      <c r="E6" s="484"/>
      <c r="F6" s="484"/>
    </row>
    <row r="7" spans="1:6" s="90" customFormat="1" ht="12">
      <c r="A7" s="169" t="s">
        <v>13</v>
      </c>
      <c r="B7" s="485" t="s">
        <v>500</v>
      </c>
      <c r="C7" s="485"/>
      <c r="D7" s="485"/>
      <c r="E7" s="485"/>
      <c r="F7" s="485"/>
    </row>
    <row r="8" spans="1:6" s="90" customFormat="1" ht="12">
      <c r="A8" s="169" t="s">
        <v>14</v>
      </c>
      <c r="B8" s="485" t="s">
        <v>499</v>
      </c>
      <c r="C8" s="485"/>
      <c r="D8" s="485"/>
      <c r="E8" s="485"/>
      <c r="F8" s="485"/>
    </row>
    <row r="9" spans="1:6" s="90" customFormat="1" ht="12">
      <c r="A9" s="169" t="s">
        <v>15</v>
      </c>
      <c r="B9" s="485" t="s">
        <v>498</v>
      </c>
      <c r="C9" s="485"/>
      <c r="D9" s="485"/>
      <c r="E9" s="485"/>
      <c r="F9" s="485"/>
    </row>
    <row r="10" spans="1:6" s="90" customFormat="1" ht="41.25" customHeight="1">
      <c r="A10" s="169" t="s">
        <v>16</v>
      </c>
      <c r="B10" s="485" t="s">
        <v>497</v>
      </c>
      <c r="C10" s="485"/>
      <c r="D10" s="485"/>
      <c r="E10" s="485"/>
      <c r="F10" s="485"/>
    </row>
    <row r="11" spans="1:6" s="90" customFormat="1" ht="12">
      <c r="A11" s="169"/>
      <c r="B11" s="486" t="s">
        <v>496</v>
      </c>
      <c r="C11" s="486"/>
      <c r="D11" s="486"/>
      <c r="E11" s="486"/>
      <c r="F11" s="486"/>
    </row>
    <row r="12" spans="1:6" s="90" customFormat="1" ht="36.75" customHeight="1">
      <c r="A12" s="169"/>
      <c r="B12" s="486" t="s">
        <v>495</v>
      </c>
      <c r="C12" s="486"/>
      <c r="D12" s="486"/>
      <c r="E12" s="486"/>
      <c r="F12" s="486"/>
    </row>
    <row r="13" spans="1:6" s="90" customFormat="1" ht="12">
      <c r="A13" s="169"/>
      <c r="B13" s="486" t="s">
        <v>494</v>
      </c>
      <c r="C13" s="486"/>
      <c r="D13" s="486"/>
      <c r="E13" s="486"/>
      <c r="F13" s="486"/>
    </row>
    <row r="14" spans="1:6" s="90" customFormat="1" ht="39.75" customHeight="1">
      <c r="A14" s="169"/>
      <c r="B14" s="486" t="s">
        <v>493</v>
      </c>
      <c r="C14" s="486"/>
      <c r="D14" s="486"/>
      <c r="E14" s="486"/>
      <c r="F14" s="486"/>
    </row>
    <row r="15" spans="1:6" s="90" customFormat="1" ht="12">
      <c r="A15" s="169"/>
      <c r="B15" s="486" t="s">
        <v>492</v>
      </c>
      <c r="C15" s="486"/>
      <c r="D15" s="486"/>
      <c r="E15" s="486"/>
      <c r="F15" s="486"/>
    </row>
    <row r="16" spans="1:6" s="90" customFormat="1" ht="66.75" customHeight="1">
      <c r="A16" s="169"/>
      <c r="B16" s="487" t="s">
        <v>491</v>
      </c>
      <c r="C16" s="487"/>
      <c r="D16" s="487"/>
      <c r="E16" s="487"/>
      <c r="F16" s="487"/>
    </row>
    <row r="17" spans="1:6" s="90" customFormat="1" ht="32.25" customHeight="1">
      <c r="A17" s="169"/>
      <c r="B17" s="486" t="s">
        <v>490</v>
      </c>
      <c r="C17" s="486"/>
      <c r="D17" s="486"/>
      <c r="E17" s="486"/>
      <c r="F17" s="486"/>
    </row>
    <row r="18" spans="1:6" s="90" customFormat="1" ht="39" customHeight="1">
      <c r="A18" s="169"/>
      <c r="B18" s="487" t="s">
        <v>489</v>
      </c>
      <c r="C18" s="487"/>
      <c r="D18" s="487"/>
      <c r="E18" s="487"/>
      <c r="F18" s="487"/>
    </row>
    <row r="19" spans="1:6" s="90" customFormat="1" ht="35.25" customHeight="1">
      <c r="A19" s="169"/>
      <c r="B19" s="486" t="s">
        <v>488</v>
      </c>
      <c r="C19" s="486"/>
      <c r="D19" s="486"/>
      <c r="E19" s="486"/>
      <c r="F19" s="486"/>
    </row>
    <row r="20" spans="1:6" s="90" customFormat="1" ht="38.25" customHeight="1">
      <c r="A20" s="169"/>
      <c r="B20" s="487" t="s">
        <v>487</v>
      </c>
      <c r="C20" s="487"/>
      <c r="D20" s="487"/>
      <c r="E20" s="487"/>
      <c r="F20" s="487"/>
    </row>
    <row r="21" spans="1:6" s="90" customFormat="1" ht="36" customHeight="1">
      <c r="A21" s="169"/>
      <c r="B21" s="486" t="s">
        <v>486</v>
      </c>
      <c r="C21" s="486"/>
      <c r="D21" s="486"/>
      <c r="E21" s="486"/>
      <c r="F21" s="486"/>
    </row>
    <row r="22" spans="1:6" s="90" customFormat="1" ht="25.5" customHeight="1">
      <c r="A22" s="169" t="s">
        <v>17</v>
      </c>
      <c r="B22" s="484" t="s">
        <v>485</v>
      </c>
      <c r="C22" s="484"/>
      <c r="D22" s="484"/>
      <c r="E22" s="484"/>
      <c r="F22" s="484"/>
    </row>
    <row r="23" spans="1:6" s="90" customFormat="1" ht="26.25" customHeight="1">
      <c r="A23" s="169" t="s">
        <v>250</v>
      </c>
      <c r="B23" s="484" t="s">
        <v>484</v>
      </c>
      <c r="C23" s="484"/>
      <c r="D23" s="484"/>
      <c r="E23" s="484"/>
      <c r="F23" s="484"/>
    </row>
    <row r="24" spans="1:6" s="90" customFormat="1" ht="40.5" customHeight="1">
      <c r="A24" s="169" t="s">
        <v>483</v>
      </c>
      <c r="B24" s="485" t="s">
        <v>482</v>
      </c>
      <c r="C24" s="485"/>
      <c r="D24" s="485"/>
      <c r="E24" s="485"/>
      <c r="F24" s="485"/>
    </row>
    <row r="25" spans="1:6" s="90" customFormat="1" ht="24" customHeight="1">
      <c r="A25" s="169" t="s">
        <v>481</v>
      </c>
      <c r="B25" s="485" t="s">
        <v>480</v>
      </c>
      <c r="C25" s="485"/>
      <c r="D25" s="485"/>
      <c r="E25" s="485"/>
      <c r="F25" s="485"/>
    </row>
    <row r="26" spans="1:6" s="90" customFormat="1" ht="39" customHeight="1">
      <c r="A26" s="169" t="s">
        <v>479</v>
      </c>
      <c r="B26" s="484" t="s">
        <v>478</v>
      </c>
      <c r="C26" s="484"/>
      <c r="D26" s="484"/>
      <c r="E26" s="484"/>
      <c r="F26" s="484"/>
    </row>
    <row r="27" spans="1:6" s="90" customFormat="1" ht="48.75" customHeight="1">
      <c r="A27" s="169" t="s">
        <v>477</v>
      </c>
      <c r="B27" s="484" t="s">
        <v>476</v>
      </c>
      <c r="C27" s="484"/>
      <c r="D27" s="484"/>
      <c r="E27" s="484"/>
      <c r="F27" s="484"/>
    </row>
    <row r="28" spans="1:6" s="90" customFormat="1" ht="24.75" customHeight="1">
      <c r="A28" s="169" t="s">
        <v>475</v>
      </c>
      <c r="B28" s="485" t="s">
        <v>474</v>
      </c>
      <c r="C28" s="485"/>
      <c r="D28" s="485"/>
      <c r="E28" s="485"/>
      <c r="F28" s="485"/>
    </row>
    <row r="29" spans="1:6" s="90" customFormat="1" ht="12">
      <c r="A29" s="169" t="s">
        <v>473</v>
      </c>
      <c r="B29" s="485" t="s">
        <v>472</v>
      </c>
      <c r="C29" s="485"/>
      <c r="D29" s="485"/>
      <c r="E29" s="485"/>
      <c r="F29" s="485"/>
    </row>
    <row r="30" spans="1:6" s="90" customFormat="1" ht="12">
      <c r="A30" s="96" t="s">
        <v>471</v>
      </c>
      <c r="B30" s="485" t="s">
        <v>470</v>
      </c>
      <c r="C30" s="485"/>
      <c r="D30" s="485"/>
      <c r="E30" s="485"/>
      <c r="F30" s="485"/>
    </row>
    <row r="31" spans="1:6" s="90" customFormat="1" ht="25.5" customHeight="1">
      <c r="A31" s="96" t="s">
        <v>469</v>
      </c>
      <c r="B31" s="484" t="s">
        <v>468</v>
      </c>
      <c r="C31" s="484"/>
      <c r="D31" s="484"/>
      <c r="E31" s="484"/>
      <c r="F31" s="484"/>
    </row>
    <row r="32" spans="1:6" s="90" customFormat="1" ht="12">
      <c r="A32" s="96"/>
      <c r="B32" s="484" t="s">
        <v>467</v>
      </c>
      <c r="C32" s="484"/>
      <c r="D32" s="484"/>
      <c r="E32" s="484"/>
      <c r="F32" s="484"/>
    </row>
    <row r="33" spans="1:14" s="123" customFormat="1" ht="51" customHeight="1">
      <c r="A33" s="313" t="s">
        <v>466</v>
      </c>
      <c r="B33" s="314" t="s">
        <v>465</v>
      </c>
      <c r="C33" s="315" t="s">
        <v>464</v>
      </c>
      <c r="D33" s="316" t="s">
        <v>463</v>
      </c>
      <c r="E33" s="329" t="s">
        <v>593</v>
      </c>
      <c r="F33" s="329" t="s">
        <v>101</v>
      </c>
      <c r="G33" s="125"/>
      <c r="H33" s="125"/>
      <c r="J33" s="92"/>
      <c r="K33" s="92"/>
      <c r="L33" s="168"/>
      <c r="N33" s="167"/>
    </row>
    <row r="34" spans="1:14" s="123" customFormat="1" ht="12">
      <c r="A34" s="163"/>
      <c r="B34" s="98" t="s">
        <v>462</v>
      </c>
      <c r="C34" s="165"/>
      <c r="D34" s="166"/>
      <c r="E34" s="330"/>
      <c r="F34" s="331"/>
      <c r="G34" s="125"/>
      <c r="H34" s="125"/>
      <c r="K34" s="92"/>
      <c r="N34" s="124"/>
    </row>
    <row r="35" spans="1:14" s="123" customFormat="1" ht="24">
      <c r="A35" s="163"/>
      <c r="B35" s="160" t="s">
        <v>461</v>
      </c>
      <c r="C35" s="165"/>
      <c r="D35" s="164"/>
      <c r="E35" s="330"/>
      <c r="F35" s="331"/>
      <c r="G35" s="125"/>
      <c r="H35" s="125"/>
      <c r="K35" s="92"/>
      <c r="N35" s="124"/>
    </row>
    <row r="36" spans="1:14" s="123" customFormat="1" ht="36">
      <c r="A36" s="163"/>
      <c r="B36" s="160" t="s">
        <v>460</v>
      </c>
      <c r="C36" s="162"/>
      <c r="D36" s="158"/>
      <c r="E36" s="330"/>
      <c r="F36" s="331"/>
      <c r="G36" s="125"/>
      <c r="H36" s="125"/>
      <c r="K36" s="92"/>
      <c r="N36" s="124"/>
    </row>
    <row r="37" spans="1:14" s="123" customFormat="1" ht="12">
      <c r="A37" s="161"/>
      <c r="B37" s="160"/>
      <c r="C37" s="159"/>
      <c r="D37" s="158"/>
      <c r="E37" s="330"/>
      <c r="F37" s="332"/>
      <c r="G37" s="125"/>
      <c r="H37" s="125"/>
      <c r="K37" s="92"/>
      <c r="N37" s="124"/>
    </row>
    <row r="38" spans="1:14" s="123" customFormat="1" ht="12">
      <c r="A38" s="317" t="s">
        <v>7</v>
      </c>
      <c r="B38" s="372" t="s">
        <v>266</v>
      </c>
      <c r="C38" s="366"/>
      <c r="D38" s="367"/>
      <c r="E38" s="368"/>
      <c r="F38" s="369"/>
      <c r="G38" s="125"/>
      <c r="H38" s="125"/>
      <c r="K38" s="92"/>
      <c r="N38" s="124"/>
    </row>
    <row r="39" spans="1:14" s="123" customFormat="1" ht="12">
      <c r="A39" s="342"/>
      <c r="B39" s="343"/>
      <c r="C39" s="344"/>
      <c r="D39" s="345"/>
      <c r="E39" s="346"/>
      <c r="F39" s="346"/>
      <c r="G39" s="125"/>
      <c r="H39" s="125"/>
      <c r="K39" s="92"/>
      <c r="N39" s="124"/>
    </row>
    <row r="40" spans="1:14" ht="84">
      <c r="A40" s="122" t="s">
        <v>459</v>
      </c>
      <c r="B40" s="226" t="s">
        <v>633</v>
      </c>
      <c r="C40" s="110" t="s">
        <v>329</v>
      </c>
      <c r="D40" s="112">
        <v>486</v>
      </c>
      <c r="E40" s="333"/>
      <c r="F40" s="334">
        <f t="shared" ref="F40:F48" si="0">D40*E40</f>
        <v>0</v>
      </c>
      <c r="G40" s="207"/>
    </row>
    <row r="41" spans="1:14" ht="67.5" customHeight="1">
      <c r="A41" s="122" t="s">
        <v>458</v>
      </c>
      <c r="B41" s="226" t="s">
        <v>630</v>
      </c>
      <c r="C41" s="110" t="s">
        <v>329</v>
      </c>
      <c r="D41" s="112">
        <v>5</v>
      </c>
      <c r="E41" s="333"/>
      <c r="F41" s="334">
        <f t="shared" si="0"/>
        <v>0</v>
      </c>
    </row>
    <row r="42" spans="1:14" s="123" customFormat="1" ht="66.75" customHeight="1">
      <c r="A42" s="122" t="s">
        <v>457</v>
      </c>
      <c r="B42" s="226" t="s">
        <v>631</v>
      </c>
      <c r="C42" s="112" t="s">
        <v>283</v>
      </c>
      <c r="D42" s="320">
        <v>100</v>
      </c>
      <c r="E42" s="333"/>
      <c r="F42" s="334">
        <f t="shared" si="0"/>
        <v>0</v>
      </c>
      <c r="G42" s="125"/>
      <c r="H42" s="125"/>
      <c r="K42" s="92"/>
      <c r="L42" s="90"/>
      <c r="M42" s="90"/>
      <c r="N42" s="124"/>
    </row>
    <row r="43" spans="1:14" ht="96">
      <c r="A43" s="122" t="s">
        <v>456</v>
      </c>
      <c r="B43" s="226" t="s">
        <v>634</v>
      </c>
      <c r="C43" s="110" t="s">
        <v>283</v>
      </c>
      <c r="D43" s="320">
        <v>10</v>
      </c>
      <c r="E43" s="333"/>
      <c r="F43" s="334">
        <f t="shared" si="0"/>
        <v>0</v>
      </c>
      <c r="G43" s="207"/>
    </row>
    <row r="44" spans="1:14" ht="96">
      <c r="A44" s="122" t="s">
        <v>455</v>
      </c>
      <c r="B44" s="226" t="s">
        <v>635</v>
      </c>
      <c r="C44" s="110" t="s">
        <v>283</v>
      </c>
      <c r="D44" s="320">
        <v>130</v>
      </c>
      <c r="E44" s="333"/>
      <c r="F44" s="334">
        <f t="shared" si="0"/>
        <v>0</v>
      </c>
    </row>
    <row r="45" spans="1:14" ht="103.5" customHeight="1">
      <c r="A45" s="122" t="s">
        <v>454</v>
      </c>
      <c r="B45" s="226" t="s">
        <v>636</v>
      </c>
      <c r="C45" s="110" t="s">
        <v>283</v>
      </c>
      <c r="D45" s="320">
        <v>35</v>
      </c>
      <c r="E45" s="333"/>
      <c r="F45" s="334">
        <f t="shared" si="0"/>
        <v>0</v>
      </c>
    </row>
    <row r="46" spans="1:14" ht="45" customHeight="1">
      <c r="A46" s="122" t="s">
        <v>453</v>
      </c>
      <c r="B46" s="226" t="s">
        <v>452</v>
      </c>
      <c r="C46" s="110" t="s">
        <v>329</v>
      </c>
      <c r="D46" s="112">
        <v>19</v>
      </c>
      <c r="E46" s="333"/>
      <c r="F46" s="334">
        <f t="shared" si="0"/>
        <v>0</v>
      </c>
    </row>
    <row r="47" spans="1:14" ht="84" customHeight="1">
      <c r="A47" s="122" t="s">
        <v>451</v>
      </c>
      <c r="B47" s="226" t="s">
        <v>632</v>
      </c>
      <c r="C47" s="110" t="s">
        <v>329</v>
      </c>
      <c r="D47" s="112">
        <v>10</v>
      </c>
      <c r="E47" s="333"/>
      <c r="F47" s="334">
        <f t="shared" si="0"/>
        <v>0</v>
      </c>
      <c r="G47" s="121"/>
    </row>
    <row r="48" spans="1:14" s="123" customFormat="1" ht="102.75" customHeight="1">
      <c r="A48" s="122" t="s">
        <v>450</v>
      </c>
      <c r="B48" s="226" t="s">
        <v>449</v>
      </c>
      <c r="C48" s="114" t="s">
        <v>282</v>
      </c>
      <c r="D48" s="118">
        <v>1</v>
      </c>
      <c r="E48" s="333"/>
      <c r="F48" s="334">
        <f t="shared" si="0"/>
        <v>0</v>
      </c>
      <c r="G48" s="132"/>
      <c r="H48" s="125"/>
      <c r="K48" s="92"/>
      <c r="L48" s="90"/>
      <c r="M48" s="90"/>
      <c r="N48" s="124"/>
    </row>
    <row r="49" spans="1:14" ht="12">
      <c r="A49" s="347"/>
      <c r="B49" s="348"/>
      <c r="C49" s="349"/>
      <c r="D49" s="350"/>
      <c r="E49" s="351"/>
      <c r="F49" s="352"/>
    </row>
    <row r="50" spans="1:14" s="153" customFormat="1" ht="12">
      <c r="A50" s="119"/>
      <c r="B50" s="370" t="s">
        <v>448</v>
      </c>
      <c r="C50" s="349"/>
      <c r="D50" s="350"/>
      <c r="E50" s="371"/>
      <c r="F50" s="322">
        <f>SUM(F40:F48)</f>
        <v>0</v>
      </c>
      <c r="G50" s="156"/>
      <c r="H50" s="156"/>
      <c r="K50" s="155"/>
      <c r="N50" s="154"/>
    </row>
    <row r="51" spans="1:14" ht="12">
      <c r="A51" s="353"/>
      <c r="B51" s="354"/>
      <c r="C51" s="349"/>
      <c r="D51" s="350"/>
      <c r="E51" s="352"/>
      <c r="F51" s="352"/>
      <c r="G51" s="116"/>
      <c r="H51" s="116"/>
      <c r="J51" s="152"/>
      <c r="L51" s="136"/>
      <c r="N51" s="117"/>
    </row>
    <row r="52" spans="1:14" s="123" customFormat="1" ht="12">
      <c r="A52" s="318" t="s">
        <v>9</v>
      </c>
      <c r="B52" s="365" t="s">
        <v>265</v>
      </c>
      <c r="C52" s="366"/>
      <c r="D52" s="367"/>
      <c r="E52" s="368"/>
      <c r="F52" s="369"/>
      <c r="G52" s="125"/>
      <c r="H52" s="125"/>
      <c r="K52" s="92"/>
      <c r="N52" s="124"/>
    </row>
    <row r="53" spans="1:14" ht="12">
      <c r="A53" s="115"/>
      <c r="B53" s="364" t="s">
        <v>351</v>
      </c>
      <c r="C53" s="355"/>
      <c r="D53" s="356"/>
      <c r="E53" s="352"/>
      <c r="F53" s="363"/>
    </row>
    <row r="54" spans="1:14" ht="94.5" customHeight="1">
      <c r="A54" s="115"/>
      <c r="B54" s="226" t="s">
        <v>646</v>
      </c>
      <c r="C54" s="355"/>
      <c r="D54" s="356"/>
      <c r="E54" s="352"/>
      <c r="F54" s="363"/>
      <c r="G54" s="207"/>
    </row>
    <row r="55" spans="1:14" ht="12">
      <c r="A55" s="353"/>
      <c r="B55" s="348"/>
      <c r="C55" s="355"/>
      <c r="D55" s="356"/>
      <c r="E55" s="352"/>
      <c r="F55" s="357"/>
    </row>
    <row r="56" spans="1:14" ht="292.5" customHeight="1">
      <c r="A56" s="122" t="s">
        <v>447</v>
      </c>
      <c r="B56" s="489" t="s">
        <v>647</v>
      </c>
      <c r="C56" s="110" t="s">
        <v>329</v>
      </c>
      <c r="D56" s="112">
        <v>263</v>
      </c>
      <c r="E56" s="333"/>
      <c r="F56" s="334">
        <f>D56*E56</f>
        <v>0</v>
      </c>
      <c r="G56" s="207"/>
    </row>
    <row r="57" spans="1:14" ht="12.75">
      <c r="A57" s="358"/>
      <c r="B57" s="457"/>
      <c r="C57" s="355"/>
      <c r="D57" s="359"/>
      <c r="E57" s="352"/>
      <c r="F57" s="357"/>
    </row>
    <row r="58" spans="1:14" ht="297.75" customHeight="1">
      <c r="A58" s="122" t="s">
        <v>446</v>
      </c>
      <c r="B58" s="489" t="s">
        <v>648</v>
      </c>
      <c r="C58" s="110" t="s">
        <v>329</v>
      </c>
      <c r="D58" s="112">
        <v>14</v>
      </c>
      <c r="E58" s="333"/>
      <c r="F58" s="334">
        <f>D58*E58</f>
        <v>0</v>
      </c>
    </row>
    <row r="59" spans="1:14" ht="12.75">
      <c r="A59" s="358"/>
      <c r="B59" s="458"/>
      <c r="C59" s="355"/>
      <c r="D59" s="359"/>
      <c r="E59" s="352"/>
      <c r="F59" s="357"/>
    </row>
    <row r="60" spans="1:14" ht="303.75" customHeight="1">
      <c r="A60" s="122" t="s">
        <v>445</v>
      </c>
      <c r="B60" s="489" t="s">
        <v>649</v>
      </c>
      <c r="C60" s="110" t="s">
        <v>329</v>
      </c>
      <c r="D60" s="112">
        <v>1</v>
      </c>
      <c r="E60" s="333"/>
      <c r="F60" s="334">
        <f>D60*E60</f>
        <v>0</v>
      </c>
    </row>
    <row r="61" spans="1:14" ht="12.75">
      <c r="A61" s="358"/>
      <c r="B61" s="457"/>
      <c r="C61" s="355"/>
      <c r="D61" s="359"/>
      <c r="E61" s="352"/>
      <c r="F61" s="357"/>
    </row>
    <row r="62" spans="1:14" ht="297" customHeight="1">
      <c r="A62" s="122" t="s">
        <v>444</v>
      </c>
      <c r="B62" s="489" t="s">
        <v>650</v>
      </c>
      <c r="C62" s="110" t="s">
        <v>329</v>
      </c>
      <c r="D62" s="112">
        <v>19</v>
      </c>
      <c r="E62" s="333"/>
      <c r="F62" s="334">
        <f>D62*E62</f>
        <v>0</v>
      </c>
    </row>
    <row r="63" spans="1:14" ht="12.75">
      <c r="A63" s="358"/>
      <c r="B63" s="457"/>
      <c r="C63" s="355"/>
      <c r="D63" s="359"/>
      <c r="E63" s="352"/>
      <c r="F63" s="357"/>
    </row>
    <row r="64" spans="1:14" ht="279" customHeight="1">
      <c r="A64" s="122" t="s">
        <v>443</v>
      </c>
      <c r="B64" s="489" t="s">
        <v>651</v>
      </c>
      <c r="C64" s="110" t="s">
        <v>329</v>
      </c>
      <c r="D64" s="112">
        <v>22</v>
      </c>
      <c r="E64" s="333"/>
      <c r="F64" s="334">
        <f>D64*E64</f>
        <v>0</v>
      </c>
      <c r="G64" s="90"/>
      <c r="H64" s="90"/>
      <c r="K64" s="90"/>
      <c r="N64" s="90"/>
    </row>
    <row r="65" spans="1:14" ht="12.75">
      <c r="A65" s="358"/>
      <c r="B65" s="457"/>
      <c r="C65" s="355"/>
      <c r="D65" s="359"/>
      <c r="E65" s="352"/>
      <c r="F65" s="357"/>
      <c r="G65" s="90"/>
      <c r="H65" s="90"/>
      <c r="K65" s="90"/>
      <c r="N65" s="90"/>
    </row>
    <row r="66" spans="1:14" ht="300">
      <c r="A66" s="122" t="s">
        <v>442</v>
      </c>
      <c r="B66" s="489" t="s">
        <v>652</v>
      </c>
      <c r="C66" s="110" t="s">
        <v>329</v>
      </c>
      <c r="D66" s="112">
        <v>83</v>
      </c>
      <c r="E66" s="333"/>
      <c r="F66" s="334">
        <f>D66*E66</f>
        <v>0</v>
      </c>
      <c r="G66" s="90"/>
      <c r="H66" s="90"/>
      <c r="K66" s="90"/>
      <c r="N66" s="90"/>
    </row>
    <row r="67" spans="1:14" ht="12.75">
      <c r="A67" s="358"/>
      <c r="B67" s="457"/>
      <c r="C67" s="355"/>
      <c r="D67" s="359"/>
      <c r="E67" s="352"/>
      <c r="F67" s="357"/>
      <c r="G67" s="90"/>
      <c r="H67" s="90"/>
      <c r="K67" s="90"/>
      <c r="N67" s="90"/>
    </row>
    <row r="68" spans="1:14" ht="283.5" customHeight="1">
      <c r="A68" s="122" t="s">
        <v>441</v>
      </c>
      <c r="B68" s="489" t="s">
        <v>653</v>
      </c>
      <c r="C68" s="110" t="s">
        <v>329</v>
      </c>
      <c r="D68" s="112">
        <v>8</v>
      </c>
      <c r="E68" s="333"/>
      <c r="F68" s="334">
        <f>D68*E68</f>
        <v>0</v>
      </c>
      <c r="G68" s="90"/>
      <c r="H68" s="90"/>
      <c r="K68" s="90"/>
      <c r="N68" s="90"/>
    </row>
    <row r="69" spans="1:14" ht="12.75">
      <c r="A69" s="358"/>
      <c r="B69" s="457"/>
      <c r="C69" s="355"/>
      <c r="D69" s="359"/>
      <c r="E69" s="352"/>
      <c r="F69" s="357"/>
      <c r="G69" s="90"/>
      <c r="H69" s="90"/>
      <c r="K69" s="90"/>
      <c r="N69" s="90"/>
    </row>
    <row r="70" spans="1:14" ht="283.5" customHeight="1">
      <c r="A70" s="122" t="s">
        <v>440</v>
      </c>
      <c r="B70" s="489" t="s">
        <v>654</v>
      </c>
      <c r="C70" s="110" t="s">
        <v>329</v>
      </c>
      <c r="D70" s="112">
        <v>20</v>
      </c>
      <c r="E70" s="333"/>
      <c r="F70" s="334">
        <f>D70*E70</f>
        <v>0</v>
      </c>
      <c r="G70" s="90"/>
      <c r="H70" s="90"/>
      <c r="K70" s="90"/>
      <c r="N70" s="90"/>
    </row>
    <row r="71" spans="1:14" ht="12.75">
      <c r="A71" s="358"/>
      <c r="B71" s="458"/>
      <c r="C71" s="355"/>
      <c r="D71" s="359"/>
      <c r="E71" s="352"/>
      <c r="F71" s="357"/>
      <c r="G71" s="90"/>
      <c r="H71" s="90"/>
      <c r="K71" s="90"/>
      <c r="N71" s="90"/>
    </row>
    <row r="72" spans="1:14" ht="282" customHeight="1">
      <c r="A72" s="122" t="s">
        <v>439</v>
      </c>
      <c r="B72" s="489" t="s">
        <v>655</v>
      </c>
      <c r="C72" s="110" t="s">
        <v>329</v>
      </c>
      <c r="D72" s="112">
        <v>35</v>
      </c>
      <c r="E72" s="333"/>
      <c r="F72" s="334">
        <f>D72*E72</f>
        <v>0</v>
      </c>
      <c r="G72" s="90"/>
      <c r="H72" s="90"/>
      <c r="K72" s="90"/>
      <c r="N72" s="90"/>
    </row>
    <row r="73" spans="1:14" ht="12.75">
      <c r="A73" s="358"/>
      <c r="B73" s="457"/>
      <c r="C73" s="355"/>
      <c r="D73" s="359"/>
      <c r="E73" s="352"/>
      <c r="F73" s="357"/>
      <c r="G73" s="90"/>
      <c r="H73" s="90"/>
      <c r="K73" s="90"/>
      <c r="N73" s="90"/>
    </row>
    <row r="74" spans="1:14" ht="285" customHeight="1">
      <c r="A74" s="122" t="s">
        <v>438</v>
      </c>
      <c r="B74" s="489" t="s">
        <v>656</v>
      </c>
      <c r="C74" s="110" t="s">
        <v>329</v>
      </c>
      <c r="D74" s="112">
        <v>6</v>
      </c>
      <c r="E74" s="333"/>
      <c r="F74" s="334">
        <f>D74*E74</f>
        <v>0</v>
      </c>
      <c r="G74" s="90"/>
      <c r="H74" s="90"/>
      <c r="K74" s="90"/>
      <c r="N74" s="90"/>
    </row>
    <row r="75" spans="1:14" ht="12.75">
      <c r="A75" s="358"/>
      <c r="B75" s="457"/>
      <c r="C75" s="355"/>
      <c r="D75" s="359"/>
      <c r="E75" s="352"/>
      <c r="F75" s="357"/>
      <c r="G75" s="90"/>
      <c r="H75" s="90"/>
      <c r="K75" s="90"/>
      <c r="N75" s="90"/>
    </row>
    <row r="76" spans="1:14" ht="318" customHeight="1">
      <c r="A76" s="122" t="s">
        <v>437</v>
      </c>
      <c r="B76" s="489" t="s">
        <v>657</v>
      </c>
      <c r="C76" s="110" t="s">
        <v>329</v>
      </c>
      <c r="D76" s="112">
        <v>2</v>
      </c>
      <c r="E76" s="333"/>
      <c r="F76" s="334">
        <f>D76*E76</f>
        <v>0</v>
      </c>
      <c r="G76" s="90"/>
      <c r="H76" s="90"/>
      <c r="K76" s="90"/>
      <c r="N76" s="90"/>
    </row>
    <row r="77" spans="1:14" ht="12.75">
      <c r="A77" s="361"/>
      <c r="B77" s="348"/>
      <c r="C77" s="355"/>
      <c r="D77" s="359"/>
      <c r="E77" s="352"/>
      <c r="F77" s="357"/>
      <c r="G77" s="90"/>
      <c r="H77" s="90"/>
      <c r="K77" s="90"/>
      <c r="N77" s="90"/>
    </row>
    <row r="78" spans="1:14" ht="60">
      <c r="A78" s="122" t="s">
        <v>436</v>
      </c>
      <c r="B78" s="226" t="s">
        <v>435</v>
      </c>
      <c r="C78" s="110" t="s">
        <v>329</v>
      </c>
      <c r="D78" s="112">
        <v>30</v>
      </c>
      <c r="E78" s="333"/>
      <c r="F78" s="334">
        <f>D78*E78</f>
        <v>0</v>
      </c>
      <c r="G78" s="90"/>
      <c r="H78" s="90"/>
      <c r="K78" s="90"/>
      <c r="N78" s="90"/>
    </row>
    <row r="79" spans="1:14" ht="12.75">
      <c r="A79" s="358"/>
      <c r="B79" s="348"/>
      <c r="C79" s="355"/>
      <c r="D79" s="359"/>
      <c r="E79" s="352"/>
      <c r="F79" s="357"/>
      <c r="G79" s="90"/>
      <c r="H79" s="90"/>
      <c r="K79" s="90"/>
      <c r="N79" s="90"/>
    </row>
    <row r="80" spans="1:14" ht="283.5" customHeight="1">
      <c r="A80" s="122" t="s">
        <v>434</v>
      </c>
      <c r="B80" s="489" t="s">
        <v>658</v>
      </c>
      <c r="C80" s="110" t="s">
        <v>329</v>
      </c>
      <c r="D80" s="112">
        <v>3</v>
      </c>
      <c r="E80" s="333"/>
      <c r="F80" s="334">
        <f>D80*E80</f>
        <v>0</v>
      </c>
    </row>
    <row r="81" spans="1:14" ht="12.75">
      <c r="A81" s="358"/>
      <c r="B81" s="348"/>
      <c r="C81" s="355"/>
      <c r="D81" s="359"/>
      <c r="E81" s="352"/>
      <c r="F81" s="357"/>
    </row>
    <row r="82" spans="1:14" ht="36">
      <c r="A82" s="122" t="s">
        <v>433</v>
      </c>
      <c r="B82" s="226" t="s">
        <v>432</v>
      </c>
      <c r="C82" s="110" t="s">
        <v>329</v>
      </c>
      <c r="D82" s="112">
        <v>3</v>
      </c>
      <c r="E82" s="333"/>
      <c r="F82" s="334">
        <f>D82*E82</f>
        <v>0</v>
      </c>
    </row>
    <row r="83" spans="1:14" ht="12">
      <c r="A83" s="347"/>
      <c r="B83" s="348"/>
      <c r="C83" s="349"/>
      <c r="D83" s="362"/>
      <c r="E83" s="351"/>
      <c r="F83" s="352"/>
      <c r="J83" s="93"/>
      <c r="K83" s="93"/>
    </row>
    <row r="84" spans="1:14" s="153" customFormat="1" ht="12">
      <c r="A84" s="119"/>
      <c r="B84" s="370" t="s">
        <v>431</v>
      </c>
      <c r="C84" s="349"/>
      <c r="D84" s="362"/>
      <c r="E84" s="371"/>
      <c r="F84" s="322">
        <f>SUM(F55:F82)</f>
        <v>0</v>
      </c>
      <c r="G84" s="156"/>
      <c r="H84" s="156"/>
      <c r="K84" s="155"/>
      <c r="N84" s="154"/>
    </row>
    <row r="85" spans="1:14" ht="25.5" customHeight="1">
      <c r="A85" s="353"/>
      <c r="B85" s="354"/>
      <c r="C85" s="349"/>
      <c r="D85" s="362"/>
      <c r="E85" s="352"/>
      <c r="F85" s="352"/>
      <c r="G85" s="116"/>
      <c r="H85" s="116"/>
      <c r="J85" s="152"/>
      <c r="L85" s="136"/>
      <c r="N85" s="117"/>
    </row>
    <row r="86" spans="1:14" s="123" customFormat="1" ht="24.75" customHeight="1">
      <c r="A86" s="319" t="s">
        <v>10</v>
      </c>
      <c r="B86" s="365" t="s">
        <v>264</v>
      </c>
      <c r="C86" s="366"/>
      <c r="D86" s="373"/>
      <c r="E86" s="368"/>
      <c r="F86" s="369"/>
      <c r="G86" s="125"/>
      <c r="H86" s="125"/>
      <c r="K86" s="92"/>
      <c r="N86" s="124"/>
    </row>
    <row r="87" spans="1:14" ht="12">
      <c r="A87" s="348"/>
      <c r="B87" s="355"/>
      <c r="C87" s="359"/>
      <c r="D87" s="424"/>
      <c r="E87" s="357"/>
      <c r="F87" s="348"/>
    </row>
    <row r="88" spans="1:14" ht="220.5" customHeight="1">
      <c r="A88" s="122" t="s">
        <v>430</v>
      </c>
      <c r="B88" s="226" t="s">
        <v>429</v>
      </c>
      <c r="C88" s="110" t="s">
        <v>329</v>
      </c>
      <c r="D88" s="112">
        <v>456</v>
      </c>
      <c r="E88" s="333"/>
      <c r="F88" s="334">
        <f t="shared" ref="F88:F102" si="1">D88*E88</f>
        <v>0</v>
      </c>
    </row>
    <row r="89" spans="1:14" ht="192">
      <c r="A89" s="122" t="s">
        <v>428</v>
      </c>
      <c r="B89" s="226" t="s">
        <v>427</v>
      </c>
      <c r="C89" s="110" t="s">
        <v>329</v>
      </c>
      <c r="D89" s="112">
        <v>20</v>
      </c>
      <c r="E89" s="333"/>
      <c r="F89" s="334">
        <f t="shared" si="1"/>
        <v>0</v>
      </c>
    </row>
    <row r="90" spans="1:14" ht="108">
      <c r="A90" s="122" t="s">
        <v>426</v>
      </c>
      <c r="B90" s="226" t="s">
        <v>425</v>
      </c>
      <c r="C90" s="110" t="s">
        <v>329</v>
      </c>
      <c r="D90" s="112">
        <v>1</v>
      </c>
      <c r="E90" s="333"/>
      <c r="F90" s="334">
        <f t="shared" si="1"/>
        <v>0</v>
      </c>
      <c r="G90" s="157"/>
    </row>
    <row r="91" spans="1:14" ht="132">
      <c r="A91" s="122" t="s">
        <v>424</v>
      </c>
      <c r="B91" s="226" t="s">
        <v>423</v>
      </c>
      <c r="C91" s="110" t="s">
        <v>329</v>
      </c>
      <c r="D91" s="112">
        <v>5</v>
      </c>
      <c r="E91" s="333"/>
      <c r="F91" s="334">
        <f t="shared" si="1"/>
        <v>0</v>
      </c>
    </row>
    <row r="92" spans="1:14" ht="132">
      <c r="A92" s="122" t="s">
        <v>422</v>
      </c>
      <c r="B92" s="226" t="s">
        <v>421</v>
      </c>
      <c r="C92" s="110" t="s">
        <v>329</v>
      </c>
      <c r="D92" s="112">
        <v>15</v>
      </c>
      <c r="E92" s="333"/>
      <c r="F92" s="334">
        <f t="shared" si="1"/>
        <v>0</v>
      </c>
    </row>
    <row r="93" spans="1:14" ht="84">
      <c r="A93" s="122" t="s">
        <v>420</v>
      </c>
      <c r="B93" s="226" t="s">
        <v>419</v>
      </c>
      <c r="C93" s="110" t="s">
        <v>329</v>
      </c>
      <c r="D93" s="112">
        <v>5</v>
      </c>
      <c r="E93" s="333"/>
      <c r="F93" s="334">
        <f t="shared" si="1"/>
        <v>0</v>
      </c>
    </row>
    <row r="94" spans="1:14" ht="60">
      <c r="A94" s="122" t="s">
        <v>418</v>
      </c>
      <c r="B94" s="226" t="s">
        <v>417</v>
      </c>
      <c r="C94" s="110" t="s">
        <v>329</v>
      </c>
      <c r="D94" s="112">
        <v>3</v>
      </c>
      <c r="E94" s="333"/>
      <c r="F94" s="334">
        <f t="shared" si="1"/>
        <v>0</v>
      </c>
    </row>
    <row r="95" spans="1:14" ht="36">
      <c r="A95" s="122" t="s">
        <v>416</v>
      </c>
      <c r="B95" s="226" t="s">
        <v>415</v>
      </c>
      <c r="C95" s="110" t="s">
        <v>282</v>
      </c>
      <c r="D95" s="129">
        <v>1</v>
      </c>
      <c r="E95" s="333"/>
      <c r="F95" s="334">
        <f t="shared" si="1"/>
        <v>0</v>
      </c>
    </row>
    <row r="96" spans="1:14" ht="12.75">
      <c r="A96" s="122" t="s">
        <v>414</v>
      </c>
      <c r="B96" s="227" t="s">
        <v>311</v>
      </c>
      <c r="C96" s="114" t="s">
        <v>283</v>
      </c>
      <c r="D96" s="321">
        <v>200</v>
      </c>
      <c r="E96" s="333"/>
      <c r="F96" s="334">
        <f t="shared" si="1"/>
        <v>0</v>
      </c>
      <c r="G96" s="116"/>
      <c r="I96" s="116"/>
      <c r="J96" s="116"/>
      <c r="K96" s="99"/>
      <c r="L96" s="116"/>
      <c r="M96" s="116"/>
      <c r="N96" s="117"/>
    </row>
    <row r="97" spans="1:15" ht="24">
      <c r="A97" s="122" t="s">
        <v>413</v>
      </c>
      <c r="B97" s="227" t="s">
        <v>412</v>
      </c>
      <c r="C97" s="110" t="s">
        <v>283</v>
      </c>
      <c r="D97" s="321">
        <v>70</v>
      </c>
      <c r="E97" s="333"/>
      <c r="F97" s="334">
        <f t="shared" si="1"/>
        <v>0</v>
      </c>
      <c r="N97" s="128"/>
    </row>
    <row r="98" spans="1:15" ht="24">
      <c r="A98" s="122" t="s">
        <v>411</v>
      </c>
      <c r="B98" s="227" t="s">
        <v>410</v>
      </c>
      <c r="C98" s="110" t="s">
        <v>283</v>
      </c>
      <c r="D98" s="321">
        <v>20</v>
      </c>
      <c r="E98" s="333"/>
      <c r="F98" s="334">
        <f t="shared" si="1"/>
        <v>0</v>
      </c>
      <c r="N98" s="128"/>
    </row>
    <row r="99" spans="1:15" s="116" customFormat="1" ht="12.75">
      <c r="A99" s="122" t="s">
        <v>409</v>
      </c>
      <c r="B99" s="228" t="s">
        <v>408</v>
      </c>
      <c r="C99" s="114" t="s">
        <v>283</v>
      </c>
      <c r="D99" s="321">
        <v>80</v>
      </c>
      <c r="E99" s="333"/>
      <c r="F99" s="334">
        <f t="shared" si="1"/>
        <v>0</v>
      </c>
      <c r="G99" s="93"/>
      <c r="H99" s="93"/>
      <c r="I99" s="90"/>
      <c r="J99" s="90"/>
      <c r="K99" s="92"/>
      <c r="L99" s="90"/>
      <c r="M99" s="90"/>
      <c r="N99" s="128"/>
    </row>
    <row r="100" spans="1:15" s="116" customFormat="1" ht="13.5" customHeight="1">
      <c r="A100" s="122" t="s">
        <v>407</v>
      </c>
      <c r="B100" s="228" t="s">
        <v>406</v>
      </c>
      <c r="C100" s="114" t="s">
        <v>283</v>
      </c>
      <c r="D100" s="321">
        <v>20</v>
      </c>
      <c r="E100" s="333"/>
      <c r="F100" s="334">
        <f t="shared" si="1"/>
        <v>0</v>
      </c>
      <c r="K100" s="99"/>
      <c r="N100" s="117"/>
    </row>
    <row r="101" spans="1:15" s="116" customFormat="1" ht="13.5" customHeight="1">
      <c r="A101" s="122" t="s">
        <v>405</v>
      </c>
      <c r="B101" s="228" t="s">
        <v>404</v>
      </c>
      <c r="C101" s="114" t="s">
        <v>283</v>
      </c>
      <c r="D101" s="321">
        <v>1</v>
      </c>
      <c r="E101" s="333"/>
      <c r="F101" s="334">
        <f t="shared" si="1"/>
        <v>0</v>
      </c>
      <c r="K101" s="99"/>
      <c r="N101" s="117"/>
    </row>
    <row r="102" spans="1:15" ht="48">
      <c r="A102" s="122" t="s">
        <v>403</v>
      </c>
      <c r="B102" s="226" t="s">
        <v>402</v>
      </c>
      <c r="C102" s="110" t="s">
        <v>329</v>
      </c>
      <c r="D102" s="112">
        <v>1</v>
      </c>
      <c r="E102" s="333"/>
      <c r="F102" s="334">
        <f t="shared" si="1"/>
        <v>0</v>
      </c>
    </row>
    <row r="103" spans="1:15" ht="12">
      <c r="A103" s="377"/>
      <c r="B103" s="360"/>
      <c r="C103" s="349"/>
      <c r="D103" s="362"/>
      <c r="E103" s="351"/>
      <c r="F103" s="371"/>
    </row>
    <row r="104" spans="1:15" s="153" customFormat="1" ht="24">
      <c r="A104" s="119"/>
      <c r="B104" s="382" t="s">
        <v>401</v>
      </c>
      <c r="C104" s="349"/>
      <c r="D104" s="362"/>
      <c r="E104" s="371"/>
      <c r="F104" s="322">
        <f>SUM(F87:F102)</f>
        <v>0</v>
      </c>
      <c r="G104" s="156"/>
      <c r="H104" s="156"/>
      <c r="K104" s="155"/>
      <c r="N104" s="154"/>
    </row>
    <row r="105" spans="1:15" ht="12">
      <c r="A105" s="411"/>
      <c r="B105" s="412"/>
      <c r="C105" s="374"/>
      <c r="D105" s="375"/>
      <c r="E105" s="376"/>
      <c r="F105" s="376"/>
      <c r="G105" s="116"/>
      <c r="H105" s="116"/>
      <c r="J105" s="152"/>
      <c r="L105" s="136"/>
      <c r="N105" s="117"/>
    </row>
    <row r="106" spans="1:15" ht="12">
      <c r="A106" s="317" t="s">
        <v>12</v>
      </c>
      <c r="B106" s="406" t="s">
        <v>263</v>
      </c>
      <c r="C106" s="407"/>
      <c r="D106" s="408"/>
      <c r="E106" s="409"/>
      <c r="F106" s="410"/>
    </row>
    <row r="107" spans="1:15" ht="12">
      <c r="A107" s="115"/>
      <c r="B107" s="379" t="s">
        <v>351</v>
      </c>
      <c r="C107" s="355"/>
      <c r="D107" s="356"/>
      <c r="E107" s="352"/>
      <c r="F107" s="363"/>
    </row>
    <row r="108" spans="1:15" ht="24">
      <c r="A108" s="115"/>
      <c r="B108" s="380" t="s">
        <v>400</v>
      </c>
      <c r="C108" s="355"/>
      <c r="D108" s="356"/>
      <c r="E108" s="352"/>
      <c r="F108" s="363"/>
    </row>
    <row r="109" spans="1:15" s="123" customFormat="1" ht="12">
      <c r="A109" s="378"/>
      <c r="B109" s="348"/>
      <c r="C109" s="355"/>
      <c r="D109" s="381"/>
      <c r="E109" s="352"/>
      <c r="F109" s="363"/>
      <c r="G109" s="132"/>
      <c r="H109" s="125"/>
      <c r="K109" s="92"/>
      <c r="M109" s="90"/>
      <c r="N109" s="124"/>
    </row>
    <row r="110" spans="1:15" ht="24">
      <c r="A110" s="122" t="s">
        <v>399</v>
      </c>
      <c r="B110" s="226" t="s">
        <v>398</v>
      </c>
      <c r="C110" s="110" t="s">
        <v>283</v>
      </c>
      <c r="D110" s="321">
        <v>950</v>
      </c>
      <c r="E110" s="333"/>
      <c r="F110" s="334">
        <f t="shared" ref="F110:F133" si="2">D110*E110</f>
        <v>0</v>
      </c>
      <c r="G110" s="116"/>
      <c r="H110" s="116"/>
      <c r="I110" s="140"/>
      <c r="J110" s="140"/>
      <c r="K110" s="99"/>
      <c r="L110" s="140"/>
      <c r="M110" s="140"/>
      <c r="N110" s="139"/>
    </row>
    <row r="111" spans="1:15" s="131" customFormat="1" ht="12.75">
      <c r="A111" s="122" t="s">
        <v>397</v>
      </c>
      <c r="B111" s="226" t="s">
        <v>396</v>
      </c>
      <c r="C111" s="110" t="s">
        <v>283</v>
      </c>
      <c r="D111" s="321">
        <v>10</v>
      </c>
      <c r="E111" s="333"/>
      <c r="F111" s="334">
        <f t="shared" si="2"/>
        <v>0</v>
      </c>
      <c r="G111" s="151"/>
      <c r="H111" s="151"/>
      <c r="I111" s="149"/>
      <c r="J111" s="149"/>
      <c r="K111" s="150"/>
      <c r="L111" s="149"/>
      <c r="M111" s="149"/>
      <c r="N111" s="148"/>
      <c r="O111" s="147"/>
    </row>
    <row r="112" spans="1:15" s="131" customFormat="1" ht="12.75">
      <c r="A112" s="122" t="s">
        <v>395</v>
      </c>
      <c r="B112" s="226" t="s">
        <v>394</v>
      </c>
      <c r="C112" s="110" t="s">
        <v>283</v>
      </c>
      <c r="D112" s="321">
        <v>10</v>
      </c>
      <c r="E112" s="333"/>
      <c r="F112" s="334">
        <f t="shared" si="2"/>
        <v>0</v>
      </c>
      <c r="G112" s="151"/>
      <c r="H112" s="151"/>
      <c r="I112" s="149"/>
      <c r="J112" s="149"/>
      <c r="K112" s="150"/>
      <c r="L112" s="149"/>
      <c r="M112" s="149"/>
      <c r="N112" s="148"/>
      <c r="O112" s="147"/>
    </row>
    <row r="113" spans="1:15" ht="12.75">
      <c r="A113" s="122" t="s">
        <v>393</v>
      </c>
      <c r="B113" s="227" t="s">
        <v>392</v>
      </c>
      <c r="C113" s="112" t="s">
        <v>283</v>
      </c>
      <c r="D113" s="321">
        <v>20</v>
      </c>
      <c r="E113" s="333"/>
      <c r="F113" s="334">
        <f t="shared" si="2"/>
        <v>0</v>
      </c>
      <c r="N113" s="117"/>
    </row>
    <row r="114" spans="1:15" ht="28.5" customHeight="1">
      <c r="A114" s="122" t="s">
        <v>391</v>
      </c>
      <c r="B114" s="226" t="s">
        <v>390</v>
      </c>
      <c r="C114" s="112" t="s">
        <v>329</v>
      </c>
      <c r="D114" s="129">
        <v>75</v>
      </c>
      <c r="E114" s="333"/>
      <c r="F114" s="334">
        <f t="shared" si="2"/>
        <v>0</v>
      </c>
      <c r="G114" s="116"/>
      <c r="H114" s="116"/>
      <c r="I114" s="140"/>
      <c r="J114" s="140"/>
      <c r="K114" s="99"/>
      <c r="L114" s="140"/>
      <c r="M114" s="140"/>
      <c r="N114" s="117"/>
    </row>
    <row r="115" spans="1:15" ht="88.5" customHeight="1">
      <c r="A115" s="122" t="s">
        <v>389</v>
      </c>
      <c r="B115" s="226" t="s">
        <v>388</v>
      </c>
      <c r="C115" s="112" t="s">
        <v>329</v>
      </c>
      <c r="D115" s="129">
        <v>635</v>
      </c>
      <c r="E115" s="333"/>
      <c r="F115" s="334">
        <f t="shared" si="2"/>
        <v>0</v>
      </c>
      <c r="N115" s="128"/>
    </row>
    <row r="116" spans="1:15" ht="30" customHeight="1">
      <c r="A116" s="122" t="s">
        <v>387</v>
      </c>
      <c r="B116" s="226" t="s">
        <v>386</v>
      </c>
      <c r="C116" s="112" t="s">
        <v>329</v>
      </c>
      <c r="D116" s="129">
        <v>300</v>
      </c>
      <c r="E116" s="333"/>
      <c r="F116" s="334">
        <f t="shared" si="2"/>
        <v>0</v>
      </c>
      <c r="N116" s="139"/>
    </row>
    <row r="117" spans="1:15" s="145" customFormat="1" ht="192">
      <c r="A117" s="122" t="s">
        <v>385</v>
      </c>
      <c r="B117" s="227" t="s">
        <v>384</v>
      </c>
      <c r="C117" s="112" t="s">
        <v>329</v>
      </c>
      <c r="D117" s="129">
        <v>20</v>
      </c>
      <c r="E117" s="333"/>
      <c r="F117" s="334">
        <f t="shared" si="2"/>
        <v>0</v>
      </c>
      <c r="G117" s="116"/>
      <c r="H117" s="116"/>
      <c r="I117" s="121"/>
      <c r="J117" s="146"/>
      <c r="K117" s="99"/>
      <c r="L117" s="146"/>
      <c r="N117" s="117"/>
    </row>
    <row r="118" spans="1:15" ht="24">
      <c r="A118" s="122" t="s">
        <v>383</v>
      </c>
      <c r="B118" s="226" t="s">
        <v>382</v>
      </c>
      <c r="C118" s="112" t="s">
        <v>329</v>
      </c>
      <c r="D118" s="129">
        <v>5</v>
      </c>
      <c r="E118" s="333"/>
      <c r="F118" s="334">
        <f t="shared" si="2"/>
        <v>0</v>
      </c>
      <c r="G118" s="116"/>
      <c r="H118" s="116"/>
      <c r="I118" s="140"/>
      <c r="J118" s="140"/>
      <c r="K118" s="99"/>
      <c r="L118" s="140"/>
      <c r="M118" s="140"/>
      <c r="N118" s="117"/>
    </row>
    <row r="119" spans="1:15" s="144" customFormat="1" ht="12.75">
      <c r="A119" s="122" t="s">
        <v>381</v>
      </c>
      <c r="B119" s="226" t="s">
        <v>380</v>
      </c>
      <c r="C119" s="112" t="s">
        <v>329</v>
      </c>
      <c r="D119" s="129">
        <v>20</v>
      </c>
      <c r="E119" s="333"/>
      <c r="F119" s="334">
        <f t="shared" si="2"/>
        <v>0</v>
      </c>
      <c r="G119" s="116"/>
      <c r="H119" s="116"/>
      <c r="I119" s="94"/>
      <c r="J119" s="94"/>
      <c r="K119" s="99"/>
      <c r="L119" s="94"/>
      <c r="M119" s="94"/>
      <c r="N119" s="142"/>
    </row>
    <row r="120" spans="1:15" ht="24">
      <c r="A120" s="122" t="s">
        <v>379</v>
      </c>
      <c r="B120" s="226" t="s">
        <v>378</v>
      </c>
      <c r="C120" s="112" t="s">
        <v>329</v>
      </c>
      <c r="D120" s="129">
        <v>53</v>
      </c>
      <c r="E120" s="333"/>
      <c r="F120" s="334">
        <f t="shared" si="2"/>
        <v>0</v>
      </c>
      <c r="G120" s="116"/>
      <c r="H120" s="116"/>
      <c r="I120" s="94"/>
      <c r="J120" s="94"/>
      <c r="K120" s="99"/>
      <c r="L120" s="94"/>
      <c r="M120" s="94"/>
      <c r="N120" s="142"/>
    </row>
    <row r="121" spans="1:15" ht="72">
      <c r="A121" s="122" t="s">
        <v>377</v>
      </c>
      <c r="B121" s="226" t="s">
        <v>376</v>
      </c>
      <c r="C121" s="112" t="s">
        <v>329</v>
      </c>
      <c r="D121" s="129">
        <v>30</v>
      </c>
      <c r="E121" s="333"/>
      <c r="F121" s="334">
        <f t="shared" si="2"/>
        <v>0</v>
      </c>
      <c r="G121" s="116"/>
      <c r="H121" s="116"/>
      <c r="I121" s="94"/>
      <c r="J121" s="94"/>
      <c r="K121" s="99"/>
      <c r="L121" s="94"/>
      <c r="M121" s="143"/>
      <c r="N121" s="142"/>
    </row>
    <row r="122" spans="1:15" ht="24">
      <c r="A122" s="122" t="s">
        <v>375</v>
      </c>
      <c r="B122" s="226" t="s">
        <v>374</v>
      </c>
      <c r="C122" s="112" t="s">
        <v>329</v>
      </c>
      <c r="D122" s="129">
        <v>10</v>
      </c>
      <c r="E122" s="333"/>
      <c r="F122" s="334">
        <f t="shared" si="2"/>
        <v>0</v>
      </c>
      <c r="G122" s="141"/>
      <c r="H122" s="116"/>
      <c r="I122" s="140"/>
      <c r="J122" s="140"/>
      <c r="K122" s="99"/>
      <c r="L122" s="140"/>
      <c r="M122" s="137"/>
      <c r="N122" s="139"/>
    </row>
    <row r="123" spans="1:15" s="131" customFormat="1" ht="84">
      <c r="A123" s="122" t="s">
        <v>373</v>
      </c>
      <c r="B123" s="229" t="s">
        <v>372</v>
      </c>
      <c r="C123" s="112" t="s">
        <v>329</v>
      </c>
      <c r="D123" s="129">
        <v>13</v>
      </c>
      <c r="E123" s="333"/>
      <c r="F123" s="334">
        <f t="shared" si="2"/>
        <v>0</v>
      </c>
      <c r="G123" s="94"/>
      <c r="H123" s="94"/>
      <c r="I123" s="94"/>
      <c r="J123" s="94"/>
      <c r="K123" s="99"/>
      <c r="N123" s="128"/>
      <c r="O123" s="138"/>
    </row>
    <row r="124" spans="1:15" s="131" customFormat="1" ht="72">
      <c r="A124" s="122" t="s">
        <v>371</v>
      </c>
      <c r="B124" s="229" t="s">
        <v>370</v>
      </c>
      <c r="C124" s="112" t="s">
        <v>329</v>
      </c>
      <c r="D124" s="129">
        <v>13</v>
      </c>
      <c r="E124" s="333"/>
      <c r="F124" s="334">
        <f t="shared" si="2"/>
        <v>0</v>
      </c>
      <c r="G124" s="94"/>
      <c r="H124" s="94"/>
      <c r="I124" s="94"/>
      <c r="J124" s="94"/>
      <c r="K124" s="99"/>
      <c r="N124" s="128"/>
      <c r="O124" s="137"/>
    </row>
    <row r="125" spans="1:15" s="131" customFormat="1" ht="72">
      <c r="A125" s="122" t="s">
        <v>369</v>
      </c>
      <c r="B125" s="229" t="s">
        <v>368</v>
      </c>
      <c r="C125" s="112" t="s">
        <v>329</v>
      </c>
      <c r="D125" s="129">
        <v>5</v>
      </c>
      <c r="E125" s="333"/>
      <c r="F125" s="334">
        <f t="shared" si="2"/>
        <v>0</v>
      </c>
      <c r="G125" s="94"/>
      <c r="H125" s="94"/>
      <c r="I125" s="94"/>
      <c r="J125" s="94"/>
      <c r="K125" s="99"/>
      <c r="N125" s="128"/>
      <c r="O125" s="137"/>
    </row>
    <row r="126" spans="1:15" s="131" customFormat="1" ht="60">
      <c r="A126" s="122" t="s">
        <v>367</v>
      </c>
      <c r="B126" s="229" t="s">
        <v>366</v>
      </c>
      <c r="C126" s="112" t="s">
        <v>329</v>
      </c>
      <c r="D126" s="129">
        <v>15</v>
      </c>
      <c r="E126" s="333"/>
      <c r="F126" s="334">
        <f t="shared" si="2"/>
        <v>0</v>
      </c>
      <c r="G126" s="94"/>
      <c r="H126" s="94"/>
      <c r="I126" s="94"/>
      <c r="J126" s="94"/>
      <c r="K126" s="99"/>
      <c r="N126" s="128"/>
      <c r="O126" s="137"/>
    </row>
    <row r="127" spans="1:15" s="131" customFormat="1" ht="72">
      <c r="A127" s="122" t="s">
        <v>365</v>
      </c>
      <c r="B127" s="229" t="s">
        <v>364</v>
      </c>
      <c r="C127" s="112" t="s">
        <v>329</v>
      </c>
      <c r="D127" s="129">
        <v>80</v>
      </c>
      <c r="E127" s="333"/>
      <c r="F127" s="334">
        <f t="shared" si="2"/>
        <v>0</v>
      </c>
      <c r="G127" s="94"/>
      <c r="H127" s="94"/>
      <c r="I127" s="94"/>
      <c r="J127" s="94"/>
      <c r="K127" s="99"/>
      <c r="N127" s="128"/>
      <c r="O127" s="137"/>
    </row>
    <row r="128" spans="1:15" s="127" customFormat="1" ht="48">
      <c r="A128" s="122" t="s">
        <v>363</v>
      </c>
      <c r="B128" s="227" t="s">
        <v>362</v>
      </c>
      <c r="C128" s="112" t="s">
        <v>329</v>
      </c>
      <c r="D128" s="129">
        <v>20</v>
      </c>
      <c r="E128" s="333"/>
      <c r="F128" s="334">
        <f t="shared" si="2"/>
        <v>0</v>
      </c>
      <c r="G128" s="131"/>
      <c r="N128" s="117"/>
    </row>
    <row r="129" spans="1:14" ht="20.25" customHeight="1">
      <c r="A129" s="122" t="s">
        <v>361</v>
      </c>
      <c r="B129" s="226" t="s">
        <v>290</v>
      </c>
      <c r="C129" s="114" t="s">
        <v>283</v>
      </c>
      <c r="D129" s="321">
        <v>30</v>
      </c>
      <c r="E129" s="333"/>
      <c r="F129" s="334">
        <f t="shared" si="2"/>
        <v>0</v>
      </c>
      <c r="G129" s="116"/>
      <c r="H129" s="116"/>
      <c r="K129" s="99"/>
      <c r="N129" s="117"/>
    </row>
    <row r="130" spans="1:14" ht="166.5" customHeight="1">
      <c r="A130" s="122" t="s">
        <v>360</v>
      </c>
      <c r="B130" s="230" t="s">
        <v>359</v>
      </c>
      <c r="C130" s="112" t="s">
        <v>329</v>
      </c>
      <c r="D130" s="129">
        <v>3</v>
      </c>
      <c r="E130" s="333"/>
      <c r="F130" s="334">
        <f t="shared" si="2"/>
        <v>0</v>
      </c>
      <c r="H130" s="116"/>
      <c r="M130" s="136"/>
    </row>
    <row r="131" spans="1:14" s="123" customFormat="1" ht="31.5" customHeight="1">
      <c r="A131" s="122" t="s">
        <v>358</v>
      </c>
      <c r="B131" s="226" t="s">
        <v>357</v>
      </c>
      <c r="C131" s="110" t="s">
        <v>329</v>
      </c>
      <c r="D131" s="112">
        <v>28</v>
      </c>
      <c r="E131" s="333"/>
      <c r="F131" s="334">
        <f t="shared" si="2"/>
        <v>0</v>
      </c>
      <c r="G131" s="132"/>
      <c r="H131" s="125"/>
      <c r="K131" s="92"/>
      <c r="M131" s="90"/>
      <c r="N131" s="124"/>
    </row>
    <row r="132" spans="1:14" s="123" customFormat="1" ht="312">
      <c r="A132" s="122" t="s">
        <v>356</v>
      </c>
      <c r="B132" s="226" t="s">
        <v>355</v>
      </c>
      <c r="C132" s="110" t="s">
        <v>329</v>
      </c>
      <c r="D132" s="112">
        <v>5</v>
      </c>
      <c r="E132" s="333"/>
      <c r="F132" s="334">
        <f t="shared" si="2"/>
        <v>0</v>
      </c>
      <c r="G132" s="132"/>
      <c r="H132" s="125"/>
      <c r="K132" s="92"/>
      <c r="M132" s="90"/>
      <c r="N132" s="124"/>
    </row>
    <row r="133" spans="1:14" s="127" customFormat="1" ht="12.75">
      <c r="A133" s="122" t="s">
        <v>354</v>
      </c>
      <c r="B133" s="226" t="s">
        <v>353</v>
      </c>
      <c r="C133" s="112" t="s">
        <v>282</v>
      </c>
      <c r="D133" s="129">
        <v>1</v>
      </c>
      <c r="E133" s="333"/>
      <c r="F133" s="334">
        <f t="shared" si="2"/>
        <v>0</v>
      </c>
    </row>
    <row r="134" spans="1:14" s="116" customFormat="1" ht="12">
      <c r="A134" s="120"/>
      <c r="B134" s="226"/>
      <c r="C134" s="114"/>
      <c r="D134" s="126"/>
      <c r="E134" s="335"/>
      <c r="F134" s="336"/>
      <c r="K134" s="99"/>
      <c r="N134" s="117"/>
    </row>
    <row r="135" spans="1:14" s="116" customFormat="1" ht="17.25" customHeight="1">
      <c r="A135" s="119"/>
      <c r="B135" s="382" t="s">
        <v>352</v>
      </c>
      <c r="C135" s="349"/>
      <c r="D135" s="362"/>
      <c r="E135" s="371"/>
      <c r="F135" s="322">
        <f>SUM(F109:F133)</f>
        <v>0</v>
      </c>
      <c r="K135" s="99"/>
      <c r="N135" s="117"/>
    </row>
    <row r="136" spans="1:14" s="116" customFormat="1" ht="12">
      <c r="A136" s="378"/>
      <c r="B136" s="354"/>
      <c r="C136" s="349"/>
      <c r="D136" s="362"/>
      <c r="E136" s="352"/>
      <c r="F136" s="371"/>
      <c r="K136" s="99"/>
      <c r="N136" s="117"/>
    </row>
    <row r="137" spans="1:14" ht="12">
      <c r="A137" s="318" t="s">
        <v>13</v>
      </c>
      <c r="B137" s="372" t="s">
        <v>262</v>
      </c>
      <c r="C137" s="366"/>
      <c r="D137" s="373"/>
      <c r="E137" s="368"/>
      <c r="F137" s="369"/>
    </row>
    <row r="138" spans="1:14" ht="12">
      <c r="A138" s="115"/>
      <c r="B138" s="379" t="s">
        <v>351</v>
      </c>
      <c r="C138" s="355"/>
      <c r="D138" s="356"/>
      <c r="E138" s="352"/>
      <c r="F138" s="363"/>
    </row>
    <row r="139" spans="1:14" ht="73.5" customHeight="1">
      <c r="A139" s="413"/>
      <c r="B139" s="414" t="s">
        <v>350</v>
      </c>
      <c r="C139" s="415"/>
      <c r="D139" s="416"/>
      <c r="E139" s="417"/>
      <c r="F139" s="418"/>
    </row>
    <row r="140" spans="1:14" s="123" customFormat="1" ht="12">
      <c r="A140" s="411"/>
      <c r="B140" s="420"/>
      <c r="C140" s="421"/>
      <c r="D140" s="422"/>
      <c r="E140" s="376"/>
      <c r="F140" s="423"/>
      <c r="G140" s="132"/>
      <c r="H140" s="132"/>
      <c r="I140" s="133"/>
      <c r="J140" s="133"/>
      <c r="K140" s="135"/>
      <c r="M140" s="90"/>
      <c r="N140" s="124"/>
    </row>
    <row r="141" spans="1:14" s="123" customFormat="1" ht="228">
      <c r="A141" s="340" t="s">
        <v>349</v>
      </c>
      <c r="B141" s="341" t="s">
        <v>348</v>
      </c>
      <c r="C141" s="108" t="s">
        <v>282</v>
      </c>
      <c r="D141" s="419">
        <v>1</v>
      </c>
      <c r="E141" s="333"/>
      <c r="F141" s="332">
        <f t="shared" ref="F141:F164" si="3">D141*E141</f>
        <v>0</v>
      </c>
      <c r="G141" s="132"/>
      <c r="H141" s="132"/>
      <c r="I141" s="133"/>
      <c r="J141" s="133"/>
      <c r="K141" s="135"/>
      <c r="N141" s="124"/>
    </row>
    <row r="142" spans="1:14" s="123" customFormat="1" ht="240">
      <c r="A142" s="122" t="s">
        <v>347</v>
      </c>
      <c r="B142" s="226" t="s">
        <v>346</v>
      </c>
      <c r="C142" s="112" t="s">
        <v>329</v>
      </c>
      <c r="D142" s="129">
        <v>5</v>
      </c>
      <c r="E142" s="333"/>
      <c r="F142" s="334">
        <f t="shared" si="3"/>
        <v>0</v>
      </c>
      <c r="G142" s="125"/>
      <c r="H142" s="125"/>
      <c r="K142" s="92"/>
      <c r="L142" s="90"/>
      <c r="M142" s="90"/>
      <c r="N142" s="124"/>
    </row>
    <row r="143" spans="1:14" s="123" customFormat="1" ht="180">
      <c r="A143" s="122" t="s">
        <v>345</v>
      </c>
      <c r="B143" s="226" t="s">
        <v>344</v>
      </c>
      <c r="C143" s="112" t="s">
        <v>283</v>
      </c>
      <c r="D143" s="321">
        <v>14</v>
      </c>
      <c r="E143" s="333"/>
      <c r="F143" s="334">
        <f t="shared" si="3"/>
        <v>0</v>
      </c>
      <c r="G143" s="125"/>
      <c r="H143" s="125"/>
      <c r="K143" s="92"/>
      <c r="L143" s="90"/>
      <c r="M143" s="90"/>
      <c r="N143" s="124"/>
    </row>
    <row r="144" spans="1:14" s="123" customFormat="1" ht="48">
      <c r="A144" s="122" t="s">
        <v>343</v>
      </c>
      <c r="B144" s="226" t="s">
        <v>342</v>
      </c>
      <c r="C144" s="112" t="s">
        <v>283</v>
      </c>
      <c r="D144" s="321">
        <v>100</v>
      </c>
      <c r="E144" s="333"/>
      <c r="F144" s="334">
        <f t="shared" si="3"/>
        <v>0</v>
      </c>
      <c r="G144" s="125"/>
      <c r="H144" s="125"/>
      <c r="K144" s="92"/>
      <c r="L144" s="90"/>
      <c r="M144" s="90"/>
      <c r="N144" s="124"/>
    </row>
    <row r="145" spans="1:14" ht="60">
      <c r="A145" s="122" t="s">
        <v>341</v>
      </c>
      <c r="B145" s="226" t="s">
        <v>340</v>
      </c>
      <c r="C145" s="110" t="s">
        <v>329</v>
      </c>
      <c r="D145" s="112">
        <v>5</v>
      </c>
      <c r="E145" s="333"/>
      <c r="F145" s="334">
        <f t="shared" si="3"/>
        <v>0</v>
      </c>
    </row>
    <row r="146" spans="1:14" s="123" customFormat="1" ht="96">
      <c r="A146" s="122" t="s">
        <v>339</v>
      </c>
      <c r="B146" s="226" t="s">
        <v>338</v>
      </c>
      <c r="C146" s="112" t="s">
        <v>329</v>
      </c>
      <c r="D146" s="129">
        <v>7</v>
      </c>
      <c r="E146" s="333"/>
      <c r="F146" s="334">
        <f t="shared" si="3"/>
        <v>0</v>
      </c>
      <c r="G146" s="125"/>
      <c r="H146" s="125"/>
      <c r="K146" s="92"/>
      <c r="L146" s="90"/>
      <c r="M146" s="90"/>
      <c r="N146" s="124"/>
    </row>
    <row r="147" spans="1:14" s="123" customFormat="1" ht="48">
      <c r="A147" s="122" t="s">
        <v>337</v>
      </c>
      <c r="B147" s="226" t="s">
        <v>336</v>
      </c>
      <c r="C147" s="112" t="s">
        <v>282</v>
      </c>
      <c r="D147" s="129">
        <v>1</v>
      </c>
      <c r="E147" s="333"/>
      <c r="F147" s="334">
        <f t="shared" si="3"/>
        <v>0</v>
      </c>
      <c r="G147" s="125"/>
      <c r="H147" s="125"/>
      <c r="K147" s="92"/>
      <c r="L147" s="90"/>
      <c r="M147" s="90"/>
      <c r="N147" s="124"/>
    </row>
    <row r="148" spans="1:14" ht="144">
      <c r="A148" s="122" t="s">
        <v>335</v>
      </c>
      <c r="B148" s="226" t="s">
        <v>334</v>
      </c>
      <c r="C148" s="110" t="s">
        <v>329</v>
      </c>
      <c r="D148" s="112">
        <v>10</v>
      </c>
      <c r="E148" s="333"/>
      <c r="F148" s="334">
        <f t="shared" si="3"/>
        <v>0</v>
      </c>
      <c r="G148" s="121"/>
    </row>
    <row r="149" spans="1:14" s="123" customFormat="1" ht="84">
      <c r="A149" s="122" t="s">
        <v>333</v>
      </c>
      <c r="B149" s="226" t="s">
        <v>332</v>
      </c>
      <c r="C149" s="112" t="s">
        <v>329</v>
      </c>
      <c r="D149" s="129">
        <v>11</v>
      </c>
      <c r="E149" s="333"/>
      <c r="F149" s="334">
        <f t="shared" si="3"/>
        <v>0</v>
      </c>
      <c r="G149" s="132"/>
      <c r="H149" s="125"/>
      <c r="K149" s="92"/>
      <c r="L149" s="90"/>
      <c r="M149" s="90"/>
      <c r="N149" s="124"/>
    </row>
    <row r="150" spans="1:14" s="123" customFormat="1" ht="168">
      <c r="A150" s="122" t="s">
        <v>331</v>
      </c>
      <c r="B150" s="226" t="s">
        <v>330</v>
      </c>
      <c r="C150" s="112" t="s">
        <v>329</v>
      </c>
      <c r="D150" s="129">
        <v>133</v>
      </c>
      <c r="E150" s="333"/>
      <c r="F150" s="334">
        <f t="shared" si="3"/>
        <v>0</v>
      </c>
      <c r="G150" s="134"/>
      <c r="H150" s="125"/>
      <c r="K150" s="92"/>
      <c r="L150" s="90"/>
      <c r="M150" s="90"/>
      <c r="N150" s="124"/>
    </row>
    <row r="151" spans="1:14" s="123" customFormat="1" ht="24">
      <c r="A151" s="122" t="s">
        <v>328</v>
      </c>
      <c r="B151" s="226" t="s">
        <v>327</v>
      </c>
      <c r="C151" s="114" t="s">
        <v>282</v>
      </c>
      <c r="D151" s="118">
        <v>1</v>
      </c>
      <c r="E151" s="333"/>
      <c r="F151" s="334">
        <f t="shared" si="3"/>
        <v>0</v>
      </c>
      <c r="G151" s="125"/>
      <c r="H151" s="125"/>
      <c r="K151" s="92"/>
      <c r="L151" s="90"/>
      <c r="M151" s="90"/>
      <c r="N151" s="124"/>
    </row>
    <row r="152" spans="1:14" s="123" customFormat="1" ht="216">
      <c r="A152" s="122" t="s">
        <v>326</v>
      </c>
      <c r="B152" s="226" t="s">
        <v>325</v>
      </c>
      <c r="C152" s="114" t="s">
        <v>282</v>
      </c>
      <c r="D152" s="118">
        <v>1</v>
      </c>
      <c r="E152" s="333"/>
      <c r="F152" s="334">
        <f t="shared" si="3"/>
        <v>0</v>
      </c>
      <c r="G152" s="132"/>
      <c r="H152" s="132"/>
      <c r="I152" s="133"/>
      <c r="K152" s="92"/>
      <c r="L152" s="90"/>
      <c r="M152" s="90"/>
      <c r="N152" s="124"/>
    </row>
    <row r="153" spans="1:14" s="123" customFormat="1" ht="180">
      <c r="A153" s="122" t="s">
        <v>324</v>
      </c>
      <c r="B153" s="226" t="s">
        <v>323</v>
      </c>
      <c r="C153" s="114" t="s">
        <v>282</v>
      </c>
      <c r="D153" s="118">
        <v>1</v>
      </c>
      <c r="E153" s="333"/>
      <c r="F153" s="334">
        <f t="shared" si="3"/>
        <v>0</v>
      </c>
      <c r="G153" s="132"/>
      <c r="H153" s="125"/>
      <c r="K153" s="92"/>
      <c r="L153" s="90"/>
      <c r="M153" s="90"/>
      <c r="N153" s="124"/>
    </row>
    <row r="154" spans="1:14" s="123" customFormat="1" ht="60" customHeight="1">
      <c r="A154" s="122" t="s">
        <v>322</v>
      </c>
      <c r="B154" s="226" t="s">
        <v>321</v>
      </c>
      <c r="C154" s="114" t="s">
        <v>282</v>
      </c>
      <c r="D154" s="118">
        <v>1</v>
      </c>
      <c r="E154" s="333"/>
      <c r="F154" s="334">
        <f t="shared" si="3"/>
        <v>0</v>
      </c>
      <c r="G154" s="125"/>
      <c r="H154" s="125"/>
      <c r="K154" s="92"/>
      <c r="L154" s="90"/>
      <c r="M154" s="90"/>
      <c r="N154" s="124"/>
    </row>
    <row r="155" spans="1:14" s="116" customFormat="1" ht="12.75">
      <c r="A155" s="122" t="s">
        <v>320</v>
      </c>
      <c r="B155" s="231" t="s">
        <v>286</v>
      </c>
      <c r="C155" s="114" t="s">
        <v>283</v>
      </c>
      <c r="D155" s="321">
        <v>30</v>
      </c>
      <c r="E155" s="333"/>
      <c r="F155" s="334">
        <f t="shared" si="3"/>
        <v>0</v>
      </c>
      <c r="G155" s="93"/>
      <c r="H155" s="93"/>
      <c r="I155" s="90"/>
      <c r="J155" s="90"/>
      <c r="K155" s="92"/>
      <c r="L155" s="90"/>
      <c r="M155" s="90"/>
      <c r="N155" s="128"/>
    </row>
    <row r="156" spans="1:14" s="116" customFormat="1" ht="12.75">
      <c r="A156" s="122" t="s">
        <v>319</v>
      </c>
      <c r="B156" s="231" t="s">
        <v>284</v>
      </c>
      <c r="C156" s="114" t="s">
        <v>283</v>
      </c>
      <c r="D156" s="321">
        <v>20</v>
      </c>
      <c r="E156" s="333"/>
      <c r="F156" s="334">
        <f t="shared" si="3"/>
        <v>0</v>
      </c>
      <c r="G156" s="93"/>
      <c r="H156" s="93"/>
      <c r="I156" s="90"/>
      <c r="J156" s="90"/>
      <c r="K156" s="92"/>
      <c r="L156" s="90"/>
      <c r="M156" s="90"/>
      <c r="N156" s="128"/>
    </row>
    <row r="157" spans="1:14" s="116" customFormat="1" ht="12.75">
      <c r="A157" s="122" t="s">
        <v>318</v>
      </c>
      <c r="B157" s="231" t="s">
        <v>317</v>
      </c>
      <c r="C157" s="114" t="s">
        <v>283</v>
      </c>
      <c r="D157" s="321">
        <v>20</v>
      </c>
      <c r="E157" s="333"/>
      <c r="F157" s="334">
        <f t="shared" si="3"/>
        <v>0</v>
      </c>
      <c r="K157" s="99"/>
      <c r="N157" s="117"/>
    </row>
    <row r="158" spans="1:14" s="116" customFormat="1" ht="12.75">
      <c r="A158" s="122" t="s">
        <v>316</v>
      </c>
      <c r="B158" s="231" t="s">
        <v>315</v>
      </c>
      <c r="C158" s="114" t="s">
        <v>283</v>
      </c>
      <c r="D158" s="321">
        <v>20</v>
      </c>
      <c r="E158" s="333"/>
      <c r="F158" s="334">
        <f t="shared" si="3"/>
        <v>0</v>
      </c>
      <c r="K158" s="99"/>
      <c r="N158" s="117"/>
    </row>
    <row r="159" spans="1:14" ht="12.75">
      <c r="A159" s="122" t="s">
        <v>314</v>
      </c>
      <c r="B159" s="229" t="s">
        <v>313</v>
      </c>
      <c r="C159" s="114" t="s">
        <v>283</v>
      </c>
      <c r="D159" s="321">
        <v>10</v>
      </c>
      <c r="E159" s="333"/>
      <c r="F159" s="334">
        <f t="shared" si="3"/>
        <v>0</v>
      </c>
      <c r="N159" s="128"/>
    </row>
    <row r="160" spans="1:14" ht="12.75">
      <c r="A160" s="122" t="s">
        <v>312</v>
      </c>
      <c r="B160" s="229" t="s">
        <v>311</v>
      </c>
      <c r="C160" s="114" t="s">
        <v>283</v>
      </c>
      <c r="D160" s="321">
        <v>20</v>
      </c>
      <c r="E160" s="333"/>
      <c r="F160" s="334">
        <f t="shared" si="3"/>
        <v>0</v>
      </c>
      <c r="G160" s="116"/>
      <c r="I160" s="116"/>
      <c r="J160" s="116"/>
      <c r="K160" s="99"/>
      <c r="L160" s="116"/>
      <c r="M160" s="116"/>
      <c r="N160" s="117"/>
    </row>
    <row r="161" spans="1:14" ht="12.75">
      <c r="A161" s="122" t="s">
        <v>310</v>
      </c>
      <c r="B161" s="229" t="s">
        <v>309</v>
      </c>
      <c r="C161" s="114" t="s">
        <v>283</v>
      </c>
      <c r="D161" s="321">
        <v>20</v>
      </c>
      <c r="E161" s="333"/>
      <c r="F161" s="334">
        <f t="shared" si="3"/>
        <v>0</v>
      </c>
      <c r="K161" s="99"/>
      <c r="N161" s="117"/>
    </row>
    <row r="162" spans="1:14" ht="12.75">
      <c r="A162" s="122" t="s">
        <v>308</v>
      </c>
      <c r="B162" s="229" t="s">
        <v>307</v>
      </c>
      <c r="C162" s="114" t="s">
        <v>283</v>
      </c>
      <c r="D162" s="321">
        <v>30</v>
      </c>
      <c r="E162" s="333"/>
      <c r="F162" s="334">
        <f t="shared" si="3"/>
        <v>0</v>
      </c>
      <c r="N162" s="117"/>
    </row>
    <row r="163" spans="1:14" ht="12.75">
      <c r="A163" s="122" t="s">
        <v>306</v>
      </c>
      <c r="B163" s="229" t="s">
        <v>305</v>
      </c>
      <c r="C163" s="114" t="s">
        <v>283</v>
      </c>
      <c r="D163" s="321">
        <v>100</v>
      </c>
      <c r="E163" s="333"/>
      <c r="F163" s="334">
        <f t="shared" si="3"/>
        <v>0</v>
      </c>
      <c r="N163" s="117"/>
    </row>
    <row r="164" spans="1:14" ht="24">
      <c r="A164" s="122" t="s">
        <v>304</v>
      </c>
      <c r="B164" s="232" t="s">
        <v>303</v>
      </c>
      <c r="C164" s="114" t="s">
        <v>283</v>
      </c>
      <c r="D164" s="321">
        <v>10</v>
      </c>
      <c r="E164" s="333"/>
      <c r="F164" s="334">
        <f t="shared" si="3"/>
        <v>0</v>
      </c>
      <c r="G164" s="116"/>
      <c r="H164" s="116"/>
    </row>
    <row r="165" spans="1:14" s="116" customFormat="1" ht="12">
      <c r="A165" s="377"/>
      <c r="B165" s="360"/>
      <c r="C165" s="349"/>
      <c r="D165" s="362"/>
      <c r="E165" s="351"/>
      <c r="F165" s="371"/>
      <c r="K165" s="99"/>
      <c r="N165" s="117"/>
    </row>
    <row r="166" spans="1:14" s="116" customFormat="1" ht="12">
      <c r="A166" s="119"/>
      <c r="B166" s="382" t="s">
        <v>302</v>
      </c>
      <c r="C166" s="349"/>
      <c r="D166" s="362"/>
      <c r="E166" s="371"/>
      <c r="F166" s="322">
        <f>SUM(F140:F164)</f>
        <v>0</v>
      </c>
      <c r="K166" s="99"/>
      <c r="N166" s="117"/>
    </row>
    <row r="167" spans="1:14" s="116" customFormat="1" ht="12">
      <c r="A167" s="378"/>
      <c r="B167" s="354"/>
      <c r="C167" s="349"/>
      <c r="D167" s="362"/>
      <c r="E167" s="352"/>
      <c r="F167" s="371"/>
      <c r="K167" s="99"/>
      <c r="N167" s="117"/>
    </row>
    <row r="168" spans="1:14" ht="24.75" customHeight="1">
      <c r="A168" s="319" t="s">
        <v>14</v>
      </c>
      <c r="B168" s="372" t="s">
        <v>261</v>
      </c>
      <c r="C168" s="366"/>
      <c r="D168" s="373"/>
      <c r="E168" s="368"/>
      <c r="F168" s="369"/>
    </row>
    <row r="169" spans="1:14" s="123" customFormat="1" ht="12">
      <c r="A169" s="378"/>
      <c r="B169" s="348"/>
      <c r="C169" s="355"/>
      <c r="D169" s="356"/>
      <c r="E169" s="352"/>
      <c r="F169" s="363"/>
      <c r="G169" s="125"/>
      <c r="H169" s="125"/>
      <c r="K169" s="92"/>
      <c r="M169" s="90"/>
      <c r="N169" s="124"/>
    </row>
    <row r="170" spans="1:14" s="123" customFormat="1" ht="72">
      <c r="A170" s="122" t="s">
        <v>301</v>
      </c>
      <c r="B170" s="227" t="s">
        <v>300</v>
      </c>
      <c r="C170" s="114" t="s">
        <v>282</v>
      </c>
      <c r="D170" s="129">
        <v>1</v>
      </c>
      <c r="E170" s="333"/>
      <c r="F170" s="334">
        <f t="shared" ref="F170:F178" si="4">D170*E170</f>
        <v>0</v>
      </c>
      <c r="G170" s="125"/>
      <c r="H170" s="125"/>
      <c r="K170" s="92"/>
      <c r="N170" s="124"/>
    </row>
    <row r="171" spans="1:14" s="123" customFormat="1" ht="51.75" customHeight="1">
      <c r="A171" s="122" t="s">
        <v>299</v>
      </c>
      <c r="B171" s="227" t="s">
        <v>298</v>
      </c>
      <c r="C171" s="114" t="s">
        <v>282</v>
      </c>
      <c r="D171" s="129">
        <v>1</v>
      </c>
      <c r="E171" s="333"/>
      <c r="F171" s="334">
        <f t="shared" si="4"/>
        <v>0</v>
      </c>
      <c r="G171" s="125"/>
      <c r="H171" s="125"/>
      <c r="K171" s="92"/>
      <c r="N171" s="124"/>
    </row>
    <row r="172" spans="1:14" s="131" customFormat="1" ht="12.75">
      <c r="A172" s="122" t="s">
        <v>297</v>
      </c>
      <c r="B172" s="229" t="s">
        <v>296</v>
      </c>
      <c r="C172" s="114" t="s">
        <v>283</v>
      </c>
      <c r="D172" s="321">
        <v>40</v>
      </c>
      <c r="E172" s="333"/>
      <c r="F172" s="334">
        <f t="shared" si="4"/>
        <v>0</v>
      </c>
      <c r="G172" s="93"/>
      <c r="H172" s="116"/>
      <c r="I172" s="90"/>
      <c r="J172" s="90"/>
      <c r="K172" s="99"/>
      <c r="L172" s="90"/>
      <c r="M172" s="90"/>
      <c r="N172" s="117"/>
    </row>
    <row r="173" spans="1:14" s="131" customFormat="1" ht="12.75">
      <c r="A173" s="122" t="s">
        <v>295</v>
      </c>
      <c r="B173" s="229" t="s">
        <v>294</v>
      </c>
      <c r="C173" s="114" t="s">
        <v>283</v>
      </c>
      <c r="D173" s="321">
        <v>40</v>
      </c>
      <c r="E173" s="333"/>
      <c r="F173" s="334">
        <f t="shared" si="4"/>
        <v>0</v>
      </c>
      <c r="G173" s="93"/>
      <c r="H173" s="116"/>
      <c r="I173" s="90"/>
      <c r="J173" s="90"/>
      <c r="K173" s="99"/>
      <c r="L173" s="90"/>
      <c r="M173" s="90"/>
      <c r="N173" s="117"/>
    </row>
    <row r="174" spans="1:14" ht="12.75">
      <c r="A174" s="122" t="s">
        <v>293</v>
      </c>
      <c r="B174" s="229" t="s">
        <v>292</v>
      </c>
      <c r="C174" s="114" t="s">
        <v>283</v>
      </c>
      <c r="D174" s="321">
        <v>20</v>
      </c>
      <c r="E174" s="333"/>
      <c r="F174" s="334">
        <f t="shared" si="4"/>
        <v>0</v>
      </c>
      <c r="N174" s="130"/>
    </row>
    <row r="175" spans="1:14" ht="12.75">
      <c r="A175" s="122" t="s">
        <v>291</v>
      </c>
      <c r="B175" s="229" t="s">
        <v>290</v>
      </c>
      <c r="C175" s="114" t="s">
        <v>283</v>
      </c>
      <c r="D175" s="321">
        <v>20</v>
      </c>
      <c r="E175" s="333"/>
      <c r="F175" s="334">
        <f t="shared" si="4"/>
        <v>0</v>
      </c>
      <c r="G175" s="116"/>
      <c r="H175" s="116"/>
      <c r="K175" s="99"/>
      <c r="N175" s="117"/>
    </row>
    <row r="176" spans="1:14" ht="12.75">
      <c r="A176" s="122" t="s">
        <v>289</v>
      </c>
      <c r="B176" s="229" t="s">
        <v>288</v>
      </c>
      <c r="C176" s="114" t="s">
        <v>283</v>
      </c>
      <c r="D176" s="321">
        <v>20</v>
      </c>
      <c r="E176" s="333"/>
      <c r="F176" s="334">
        <f t="shared" si="4"/>
        <v>0</v>
      </c>
      <c r="G176" s="116"/>
      <c r="H176" s="116"/>
      <c r="K176" s="99"/>
      <c r="N176" s="117"/>
    </row>
    <row r="177" spans="1:14" s="116" customFormat="1" ht="12.75">
      <c r="A177" s="122" t="s">
        <v>287</v>
      </c>
      <c r="B177" s="231" t="s">
        <v>286</v>
      </c>
      <c r="C177" s="114" t="s">
        <v>283</v>
      </c>
      <c r="D177" s="321">
        <v>20</v>
      </c>
      <c r="E177" s="333"/>
      <c r="F177" s="334">
        <f t="shared" si="4"/>
        <v>0</v>
      </c>
      <c r="G177" s="93"/>
      <c r="H177" s="93"/>
      <c r="I177" s="90"/>
      <c r="J177" s="90"/>
      <c r="K177" s="92"/>
      <c r="L177" s="90"/>
      <c r="M177" s="90"/>
      <c r="N177" s="128"/>
    </row>
    <row r="178" spans="1:14" s="116" customFormat="1" ht="12.75">
      <c r="A178" s="122" t="s">
        <v>285</v>
      </c>
      <c r="B178" s="231" t="s">
        <v>284</v>
      </c>
      <c r="C178" s="114" t="s">
        <v>283</v>
      </c>
      <c r="D178" s="321">
        <v>20</v>
      </c>
      <c r="E178" s="333"/>
      <c r="F178" s="334">
        <f t="shared" si="4"/>
        <v>0</v>
      </c>
      <c r="G178" s="93"/>
      <c r="H178" s="93"/>
      <c r="I178" s="90"/>
      <c r="J178" s="90"/>
      <c r="K178" s="92"/>
      <c r="L178" s="90"/>
      <c r="M178" s="90"/>
      <c r="N178" s="128"/>
    </row>
    <row r="179" spans="1:14" s="116" customFormat="1" ht="12">
      <c r="A179" s="377"/>
      <c r="B179" s="360"/>
      <c r="C179" s="349"/>
      <c r="D179" s="362"/>
      <c r="E179" s="351"/>
      <c r="F179" s="371"/>
      <c r="K179" s="99"/>
      <c r="N179" s="117"/>
    </row>
    <row r="180" spans="1:14" s="116" customFormat="1" ht="24">
      <c r="A180" s="119"/>
      <c r="B180" s="382" t="s">
        <v>281</v>
      </c>
      <c r="C180" s="349"/>
      <c r="D180" s="362"/>
      <c r="E180" s="371"/>
      <c r="F180" s="322">
        <f>SUM(F169:F178)</f>
        <v>0</v>
      </c>
      <c r="K180" s="99"/>
      <c r="N180" s="117"/>
    </row>
    <row r="181" spans="1:14" s="116" customFormat="1" ht="12">
      <c r="A181" s="115"/>
      <c r="B181" s="383"/>
      <c r="C181" s="349"/>
      <c r="D181" s="362"/>
      <c r="E181" s="352"/>
      <c r="F181" s="371"/>
      <c r="K181" s="99"/>
      <c r="N181" s="117"/>
    </row>
    <row r="182" spans="1:14" ht="12">
      <c r="A182" s="318" t="s">
        <v>15</v>
      </c>
      <c r="B182" s="372" t="s">
        <v>260</v>
      </c>
      <c r="C182" s="366"/>
      <c r="D182" s="373"/>
      <c r="E182" s="368"/>
      <c r="F182" s="369"/>
    </row>
    <row r="183" spans="1:14" s="123" customFormat="1" ht="12">
      <c r="A183" s="378"/>
      <c r="B183" s="360"/>
      <c r="C183" s="355"/>
      <c r="D183" s="356"/>
      <c r="E183" s="352"/>
      <c r="F183" s="363"/>
      <c r="G183" s="125"/>
      <c r="H183" s="125"/>
      <c r="K183" s="92"/>
      <c r="M183" s="90"/>
      <c r="N183" s="124"/>
    </row>
    <row r="184" spans="1:14" ht="24">
      <c r="A184" s="233" t="s">
        <v>280</v>
      </c>
      <c r="B184" s="229" t="s">
        <v>278</v>
      </c>
      <c r="C184" s="114" t="s">
        <v>282</v>
      </c>
      <c r="D184" s="118">
        <v>1</v>
      </c>
      <c r="E184" s="333"/>
      <c r="F184" s="334">
        <f t="shared" ref="F184:F189" si="5">D184*E184</f>
        <v>0</v>
      </c>
    </row>
    <row r="185" spans="1:14" ht="36">
      <c r="A185" s="233" t="s">
        <v>279</v>
      </c>
      <c r="B185" s="231" t="s">
        <v>276</v>
      </c>
      <c r="C185" s="114" t="s">
        <v>282</v>
      </c>
      <c r="D185" s="118">
        <v>1</v>
      </c>
      <c r="E185" s="333"/>
      <c r="F185" s="334">
        <f t="shared" si="5"/>
        <v>0</v>
      </c>
    </row>
    <row r="186" spans="1:14" ht="24">
      <c r="A186" s="233" t="s">
        <v>277</v>
      </c>
      <c r="B186" s="231" t="s">
        <v>274</v>
      </c>
      <c r="C186" s="114" t="s">
        <v>282</v>
      </c>
      <c r="D186" s="118">
        <v>1</v>
      </c>
      <c r="E186" s="333"/>
      <c r="F186" s="334">
        <f t="shared" si="5"/>
        <v>0</v>
      </c>
    </row>
    <row r="187" spans="1:14" ht="48">
      <c r="A187" s="233" t="s">
        <v>275</v>
      </c>
      <c r="B187" s="231" t="s">
        <v>272</v>
      </c>
      <c r="C187" s="114" t="s">
        <v>282</v>
      </c>
      <c r="D187" s="118">
        <v>1</v>
      </c>
      <c r="E187" s="333"/>
      <c r="F187" s="334">
        <f t="shared" si="5"/>
        <v>0</v>
      </c>
      <c r="G187" s="121"/>
    </row>
    <row r="188" spans="1:14" ht="12.75">
      <c r="A188" s="233" t="s">
        <v>273</v>
      </c>
      <c r="B188" s="229" t="s">
        <v>270</v>
      </c>
      <c r="C188" s="114" t="s">
        <v>282</v>
      </c>
      <c r="D188" s="118">
        <v>1</v>
      </c>
      <c r="E188" s="333"/>
      <c r="F188" s="334">
        <f t="shared" si="5"/>
        <v>0</v>
      </c>
    </row>
    <row r="189" spans="1:14" ht="36">
      <c r="A189" s="233" t="s">
        <v>271</v>
      </c>
      <c r="B189" s="231" t="s">
        <v>269</v>
      </c>
      <c r="C189" s="114" t="s">
        <v>282</v>
      </c>
      <c r="D189" s="118">
        <v>1</v>
      </c>
      <c r="E189" s="333"/>
      <c r="F189" s="334">
        <f t="shared" si="5"/>
        <v>0</v>
      </c>
      <c r="G189" s="121"/>
    </row>
    <row r="190" spans="1:14" s="116" customFormat="1" ht="12">
      <c r="A190" s="377"/>
      <c r="B190" s="348"/>
      <c r="C190" s="349"/>
      <c r="D190" s="350"/>
      <c r="E190" s="351"/>
      <c r="F190" s="371"/>
      <c r="K190" s="99"/>
      <c r="N190" s="117"/>
    </row>
    <row r="191" spans="1:14" s="116" customFormat="1" ht="12">
      <c r="A191" s="119"/>
      <c r="B191" s="382" t="s">
        <v>268</v>
      </c>
      <c r="C191" s="349"/>
      <c r="D191" s="350"/>
      <c r="E191" s="371"/>
      <c r="F191" s="322">
        <f>SUM(F183:F189)</f>
        <v>0</v>
      </c>
      <c r="K191" s="99"/>
      <c r="N191" s="117"/>
    </row>
    <row r="192" spans="1:14" s="116" customFormat="1" ht="12">
      <c r="A192" s="378"/>
      <c r="B192" s="354"/>
      <c r="C192" s="349"/>
      <c r="D192" s="350"/>
      <c r="E192" s="352"/>
      <c r="F192" s="371"/>
      <c r="K192" s="99"/>
      <c r="N192" s="117"/>
    </row>
    <row r="193" spans="1:14" ht="50.25" customHeight="1">
      <c r="A193" s="378"/>
      <c r="B193" s="384"/>
      <c r="C193" s="349"/>
      <c r="D193" s="385"/>
      <c r="E193" s="386"/>
      <c r="F193" s="387"/>
    </row>
    <row r="194" spans="1:14" ht="15" customHeight="1">
      <c r="A194" s="378"/>
      <c r="B194" s="389" t="s">
        <v>267</v>
      </c>
      <c r="C194" s="349"/>
      <c r="D194" s="385"/>
      <c r="E194" s="386"/>
      <c r="F194" s="387"/>
    </row>
    <row r="195" spans="1:14" ht="16.5" customHeight="1">
      <c r="A195" s="390"/>
      <c r="B195" s="389"/>
      <c r="C195" s="349"/>
      <c r="D195" s="385"/>
      <c r="E195" s="386"/>
      <c r="F195" s="387"/>
    </row>
    <row r="196" spans="1:14" ht="21.75" customHeight="1">
      <c r="A196" s="111" t="s">
        <v>7</v>
      </c>
      <c r="B196" s="391" t="s">
        <v>266</v>
      </c>
      <c r="C196" s="392" t="s">
        <v>18</v>
      </c>
      <c r="D196" s="385"/>
      <c r="E196" s="387"/>
      <c r="F196" s="323">
        <f>F50</f>
        <v>0</v>
      </c>
      <c r="G196" s="113"/>
    </row>
    <row r="197" spans="1:14" ht="21.75" customHeight="1">
      <c r="A197" s="111" t="s">
        <v>9</v>
      </c>
      <c r="B197" s="388" t="s">
        <v>265</v>
      </c>
      <c r="C197" s="392" t="s">
        <v>18</v>
      </c>
      <c r="D197" s="385"/>
      <c r="E197" s="387"/>
      <c r="F197" s="324">
        <f>F84</f>
        <v>0</v>
      </c>
    </row>
    <row r="198" spans="1:14" ht="21.75" customHeight="1">
      <c r="A198" s="111" t="s">
        <v>10</v>
      </c>
      <c r="B198" s="388" t="s">
        <v>264</v>
      </c>
      <c r="C198" s="392" t="s">
        <v>18</v>
      </c>
      <c r="D198" s="385"/>
      <c r="E198" s="387"/>
      <c r="F198" s="323">
        <f>F104</f>
        <v>0</v>
      </c>
    </row>
    <row r="199" spans="1:14" ht="21.75" customHeight="1">
      <c r="A199" s="111" t="s">
        <v>12</v>
      </c>
      <c r="B199" s="388" t="s">
        <v>263</v>
      </c>
      <c r="C199" s="392" t="s">
        <v>18</v>
      </c>
      <c r="D199" s="385"/>
      <c r="E199" s="371"/>
      <c r="F199" s="323">
        <f>F135</f>
        <v>0</v>
      </c>
    </row>
    <row r="200" spans="1:14" ht="21.75" customHeight="1">
      <c r="A200" s="111" t="s">
        <v>13</v>
      </c>
      <c r="B200" s="388" t="s">
        <v>262</v>
      </c>
      <c r="C200" s="392" t="s">
        <v>18</v>
      </c>
      <c r="D200" s="385"/>
      <c r="E200" s="371"/>
      <c r="F200" s="323">
        <f>F166</f>
        <v>0</v>
      </c>
    </row>
    <row r="201" spans="1:14" ht="21.75" customHeight="1">
      <c r="A201" s="111" t="s">
        <v>14</v>
      </c>
      <c r="B201" s="388" t="s">
        <v>261</v>
      </c>
      <c r="C201" s="392" t="s">
        <v>18</v>
      </c>
      <c r="D201" s="385"/>
      <c r="E201" s="371"/>
      <c r="F201" s="323">
        <f>F180</f>
        <v>0</v>
      </c>
    </row>
    <row r="202" spans="1:14" ht="21.75" customHeight="1">
      <c r="A202" s="111" t="s">
        <v>15</v>
      </c>
      <c r="B202" s="388" t="s">
        <v>260</v>
      </c>
      <c r="C202" s="392" t="s">
        <v>18</v>
      </c>
      <c r="D202" s="385"/>
      <c r="E202" s="371"/>
      <c r="F202" s="323">
        <f>F191</f>
        <v>0</v>
      </c>
    </row>
    <row r="203" spans="1:14" ht="15.75" customHeight="1">
      <c r="A203" s="390"/>
      <c r="B203" s="384"/>
      <c r="C203" s="359"/>
      <c r="D203" s="393"/>
      <c r="E203" s="386"/>
      <c r="F203" s="387"/>
      <c r="H203" s="90"/>
      <c r="K203" s="90"/>
      <c r="N203" s="90"/>
    </row>
    <row r="204" spans="1:14" ht="15.75" customHeight="1">
      <c r="A204" s="390"/>
      <c r="B204" s="384"/>
      <c r="C204" s="397"/>
      <c r="D204" s="385"/>
      <c r="E204" s="352"/>
      <c r="F204" s="387"/>
      <c r="H204" s="90"/>
      <c r="K204" s="90"/>
      <c r="N204" s="90"/>
    </row>
    <row r="205" spans="1:14" ht="15" customHeight="1">
      <c r="A205" s="398"/>
      <c r="B205" s="399" t="s">
        <v>259</v>
      </c>
      <c r="C205" s="394" t="s">
        <v>18</v>
      </c>
      <c r="D205" s="395"/>
      <c r="E205" s="396"/>
      <c r="F205" s="325">
        <f>SUM(F196:F202)</f>
        <v>0</v>
      </c>
      <c r="G205" s="107"/>
      <c r="H205" s="90"/>
      <c r="K205" s="90"/>
      <c r="N205" s="90"/>
    </row>
    <row r="206" spans="1:14" ht="14.25" customHeight="1">
      <c r="A206" s="109"/>
      <c r="B206" s="400" t="s">
        <v>258</v>
      </c>
      <c r="C206" s="359" t="s">
        <v>18</v>
      </c>
      <c r="D206" s="385"/>
      <c r="E206" s="371"/>
      <c r="F206" s="326">
        <f>F205*0.25</f>
        <v>0</v>
      </c>
      <c r="H206" s="90"/>
      <c r="K206" s="90"/>
      <c r="N206" s="90"/>
    </row>
    <row r="207" spans="1:14" ht="14.25" customHeight="1">
      <c r="A207" s="401"/>
      <c r="B207" s="402" t="s">
        <v>257</v>
      </c>
      <c r="C207" s="403" t="s">
        <v>18</v>
      </c>
      <c r="D207" s="404"/>
      <c r="E207" s="405"/>
      <c r="F207" s="327">
        <f>F205+F206</f>
        <v>0</v>
      </c>
      <c r="H207" s="90"/>
      <c r="K207" s="90"/>
      <c r="N207" s="90"/>
    </row>
    <row r="208" spans="1:14" ht="14.25" customHeight="1">
      <c r="C208" s="105"/>
      <c r="D208" s="104"/>
      <c r="E208" s="337"/>
      <c r="F208" s="337"/>
      <c r="H208" s="90"/>
      <c r="K208" s="90"/>
      <c r="N208" s="90"/>
    </row>
    <row r="209" spans="1:14" ht="14.25" customHeight="1">
      <c r="B209" s="106"/>
      <c r="C209" s="90"/>
      <c r="D209" s="104"/>
      <c r="E209" s="337"/>
      <c r="F209" s="337"/>
      <c r="H209" s="90"/>
      <c r="K209" s="90"/>
      <c r="N209" s="90"/>
    </row>
    <row r="210" spans="1:14" ht="14.25" customHeight="1">
      <c r="C210" s="90"/>
      <c r="D210" s="104"/>
      <c r="E210" s="337"/>
      <c r="F210" s="337"/>
      <c r="H210" s="90"/>
      <c r="K210" s="90"/>
      <c r="N210" s="90"/>
    </row>
    <row r="211" spans="1:14" ht="14.25" customHeight="1">
      <c r="C211" s="105"/>
      <c r="D211" s="104"/>
      <c r="E211" s="337"/>
      <c r="F211" s="337"/>
      <c r="H211" s="90"/>
      <c r="K211" s="90"/>
      <c r="N211" s="90"/>
    </row>
    <row r="212" spans="1:14" ht="14.25" customHeight="1">
      <c r="C212" s="105"/>
      <c r="D212" s="104"/>
      <c r="E212" s="337"/>
      <c r="F212" s="337"/>
      <c r="H212" s="90"/>
      <c r="K212" s="90"/>
      <c r="N212" s="90"/>
    </row>
    <row r="213" spans="1:14" ht="14.25" customHeight="1">
      <c r="B213" s="106"/>
      <c r="C213" s="105"/>
      <c r="D213" s="104"/>
      <c r="E213" s="337"/>
      <c r="F213" s="337"/>
      <c r="H213" s="90"/>
      <c r="K213" s="90"/>
      <c r="N213" s="90"/>
    </row>
    <row r="214" spans="1:14" ht="44.25" customHeight="1">
      <c r="C214" s="105"/>
      <c r="D214" s="104"/>
      <c r="E214" s="337"/>
      <c r="F214" s="337"/>
      <c r="H214" s="90"/>
      <c r="K214" s="90"/>
      <c r="N214" s="90"/>
    </row>
    <row r="215" spans="1:14" ht="30" customHeight="1">
      <c r="C215" s="90"/>
      <c r="D215" s="104"/>
      <c r="E215" s="338"/>
      <c r="F215" s="337"/>
      <c r="H215" s="90"/>
      <c r="K215" s="90"/>
      <c r="N215" s="90"/>
    </row>
    <row r="216" spans="1:14" ht="14.25" customHeight="1">
      <c r="C216" s="90"/>
      <c r="D216" s="104"/>
      <c r="F216" s="337"/>
      <c r="H216" s="90"/>
      <c r="K216" s="90"/>
      <c r="N216" s="90"/>
    </row>
    <row r="217" spans="1:14" ht="14.25" customHeight="1">
      <c r="C217" s="105"/>
      <c r="D217" s="104"/>
      <c r="F217" s="337"/>
      <c r="H217" s="90"/>
      <c r="K217" s="90"/>
      <c r="N217" s="90"/>
    </row>
    <row r="218" spans="1:14" ht="14.25" customHeight="1">
      <c r="C218" s="105"/>
      <c r="D218" s="104"/>
      <c r="F218" s="337"/>
      <c r="H218" s="90"/>
      <c r="K218" s="90"/>
      <c r="N218" s="90"/>
    </row>
    <row r="219" spans="1:14" ht="14.25" customHeight="1">
      <c r="A219" s="90"/>
      <c r="B219" s="90"/>
      <c r="C219" s="105"/>
      <c r="D219" s="104"/>
      <c r="F219" s="337"/>
      <c r="G219" s="90"/>
      <c r="H219" s="90"/>
      <c r="K219" s="90"/>
      <c r="N219" s="90"/>
    </row>
    <row r="220" spans="1:14" ht="14.25" customHeight="1">
      <c r="A220" s="90"/>
      <c r="B220" s="90"/>
      <c r="D220" s="104"/>
      <c r="E220" s="337"/>
      <c r="F220" s="337"/>
      <c r="G220" s="90"/>
      <c r="H220" s="90"/>
      <c r="K220" s="90"/>
      <c r="N220" s="90"/>
    </row>
    <row r="221" spans="1:14" ht="14.25" customHeight="1">
      <c r="A221" s="90"/>
      <c r="B221" s="90"/>
      <c r="C221" s="90"/>
      <c r="D221" s="104"/>
      <c r="E221" s="337"/>
      <c r="F221" s="337"/>
      <c r="G221" s="90"/>
      <c r="H221" s="90"/>
      <c r="K221" s="90"/>
      <c r="N221" s="90"/>
    </row>
    <row r="222" spans="1:14" ht="14.25" customHeight="1">
      <c r="A222" s="90"/>
      <c r="B222" s="90"/>
      <c r="C222" s="105"/>
      <c r="D222" s="104"/>
      <c r="E222" s="337"/>
      <c r="F222" s="337"/>
      <c r="G222" s="90"/>
      <c r="H222" s="90"/>
      <c r="K222" s="90"/>
      <c r="N222" s="90"/>
    </row>
    <row r="223" spans="1:14" ht="14.25" customHeight="1">
      <c r="A223" s="90"/>
      <c r="B223" s="90"/>
      <c r="C223" s="105"/>
      <c r="D223" s="104"/>
      <c r="E223" s="337"/>
      <c r="F223" s="337"/>
      <c r="G223" s="90"/>
      <c r="H223" s="90"/>
      <c r="K223" s="90"/>
      <c r="N223" s="90"/>
    </row>
    <row r="224" spans="1:14" ht="14.25" customHeight="1">
      <c r="A224" s="90"/>
      <c r="B224" s="90"/>
      <c r="C224" s="105"/>
      <c r="D224" s="104"/>
      <c r="E224" s="337"/>
      <c r="F224" s="337"/>
      <c r="G224" s="90"/>
      <c r="H224" s="90"/>
      <c r="K224" s="90"/>
      <c r="N224" s="90"/>
    </row>
    <row r="225" spans="1:14" ht="30.75" customHeight="1">
      <c r="A225" s="90"/>
      <c r="B225" s="90"/>
      <c r="C225" s="90"/>
      <c r="D225" s="104"/>
      <c r="E225" s="337"/>
      <c r="F225" s="337"/>
      <c r="G225" s="90"/>
      <c r="H225" s="90"/>
      <c r="K225" s="90"/>
      <c r="N225" s="90"/>
    </row>
    <row r="226" spans="1:14" ht="14.25" customHeight="1">
      <c r="A226" s="90"/>
      <c r="B226" s="90"/>
      <c r="C226" s="90"/>
      <c r="D226" s="104"/>
      <c r="E226" s="337"/>
      <c r="F226" s="337"/>
      <c r="G226" s="90"/>
      <c r="H226" s="90"/>
      <c r="K226" s="90"/>
      <c r="N226" s="90"/>
    </row>
    <row r="227" spans="1:14" ht="14.25" customHeight="1">
      <c r="A227" s="90"/>
      <c r="B227" s="90"/>
      <c r="C227" s="105"/>
      <c r="D227" s="104"/>
      <c r="E227" s="337"/>
      <c r="F227" s="337"/>
      <c r="G227" s="90"/>
      <c r="H227" s="90"/>
      <c r="K227" s="90"/>
      <c r="N227" s="90"/>
    </row>
    <row r="228" spans="1:14" ht="14.25" customHeight="1">
      <c r="A228" s="90"/>
      <c r="B228" s="90"/>
      <c r="C228" s="105"/>
      <c r="D228" s="104"/>
      <c r="F228" s="337"/>
      <c r="G228" s="90"/>
      <c r="H228" s="90"/>
      <c r="K228" s="90"/>
      <c r="N228" s="90"/>
    </row>
    <row r="229" spans="1:14" ht="14.25" customHeight="1">
      <c r="A229" s="90"/>
      <c r="B229" s="90"/>
      <c r="C229" s="90"/>
      <c r="D229" s="104"/>
      <c r="F229" s="337"/>
      <c r="G229" s="90"/>
      <c r="H229" s="90"/>
      <c r="K229" s="90"/>
      <c r="N229" s="90"/>
    </row>
    <row r="230" spans="1:14" ht="14.25" customHeight="1">
      <c r="A230" s="90"/>
      <c r="B230" s="90"/>
      <c r="C230" s="105"/>
      <c r="D230" s="104"/>
      <c r="E230" s="337"/>
      <c r="F230" s="338"/>
      <c r="G230" s="90"/>
      <c r="H230" s="90"/>
      <c r="K230" s="90"/>
      <c r="N230" s="90"/>
    </row>
    <row r="231" spans="1:14" ht="14.25" customHeight="1">
      <c r="A231" s="90"/>
      <c r="B231" s="90"/>
      <c r="C231" s="105"/>
      <c r="D231" s="104"/>
      <c r="E231" s="337"/>
      <c r="F231" s="338"/>
      <c r="G231" s="90"/>
      <c r="H231" s="90"/>
      <c r="K231" s="90"/>
      <c r="N231" s="90"/>
    </row>
    <row r="232" spans="1:14" ht="14.25" customHeight="1">
      <c r="A232" s="90"/>
      <c r="B232" s="90"/>
      <c r="C232" s="105"/>
      <c r="D232" s="104"/>
      <c r="F232" s="338"/>
      <c r="G232" s="90"/>
      <c r="H232" s="90"/>
      <c r="K232" s="90"/>
      <c r="N232" s="90"/>
    </row>
    <row r="233" spans="1:14" ht="14.25" customHeight="1">
      <c r="A233" s="90"/>
      <c r="B233" s="90"/>
      <c r="C233" s="90"/>
      <c r="D233" s="104"/>
      <c r="F233" s="338"/>
      <c r="G233" s="90"/>
      <c r="H233" s="90"/>
      <c r="K233" s="90"/>
      <c r="N233" s="90"/>
    </row>
    <row r="234" spans="1:14" ht="14.25" customHeight="1">
      <c r="A234" s="90"/>
      <c r="B234" s="90"/>
      <c r="C234" s="90"/>
      <c r="D234" s="104"/>
      <c r="E234" s="337"/>
      <c r="G234" s="90"/>
      <c r="H234" s="90"/>
      <c r="K234" s="90"/>
      <c r="N234" s="90"/>
    </row>
    <row r="235" spans="1:14" ht="14.25" customHeight="1">
      <c r="C235" s="105"/>
      <c r="D235" s="104"/>
      <c r="E235" s="337"/>
      <c r="G235" s="90"/>
      <c r="H235" s="90"/>
      <c r="K235" s="90"/>
      <c r="N235" s="90"/>
    </row>
    <row r="236" spans="1:14" ht="14.25" customHeight="1">
      <c r="C236" s="105"/>
      <c r="D236" s="104"/>
      <c r="E236" s="337"/>
      <c r="G236" s="90"/>
      <c r="H236" s="90"/>
      <c r="K236" s="90"/>
      <c r="N236" s="90"/>
    </row>
    <row r="237" spans="1:14" ht="14.25" customHeight="1">
      <c r="C237" s="90"/>
      <c r="D237" s="104"/>
      <c r="G237" s="90"/>
      <c r="H237" s="90"/>
      <c r="K237" s="90"/>
      <c r="N237" s="90"/>
    </row>
    <row r="238" spans="1:14" ht="14.25" customHeight="1">
      <c r="C238" s="90"/>
      <c r="D238" s="104"/>
      <c r="F238" s="337"/>
      <c r="G238" s="90"/>
      <c r="H238" s="90"/>
      <c r="K238" s="90"/>
      <c r="N238" s="90"/>
    </row>
    <row r="239" spans="1:14" ht="14.25" customHeight="1">
      <c r="C239" s="105"/>
      <c r="D239" s="104"/>
      <c r="F239" s="337"/>
      <c r="G239" s="90"/>
      <c r="H239" s="90"/>
      <c r="K239" s="90"/>
      <c r="N239" s="90"/>
    </row>
    <row r="240" spans="1:14" ht="14.25" customHeight="1">
      <c r="C240" s="90"/>
      <c r="D240" s="104"/>
      <c r="F240" s="337"/>
      <c r="G240" s="90"/>
      <c r="H240" s="90"/>
      <c r="K240" s="90"/>
      <c r="N240" s="90"/>
    </row>
    <row r="241" spans="1:14" ht="14.25" customHeight="1">
      <c r="C241" s="100"/>
      <c r="D241" s="102"/>
      <c r="F241" s="337"/>
      <c r="G241" s="90"/>
      <c r="H241" s="90"/>
      <c r="K241" s="90"/>
      <c r="N241" s="90"/>
    </row>
    <row r="242" spans="1:14" ht="14.25" customHeight="1">
      <c r="B242" s="224"/>
      <c r="C242" s="103"/>
      <c r="D242" s="102"/>
      <c r="F242" s="337"/>
      <c r="G242" s="90"/>
      <c r="H242" s="90"/>
      <c r="K242" s="90"/>
      <c r="N242" s="90"/>
    </row>
    <row r="243" spans="1:14" ht="14.25" customHeight="1">
      <c r="B243" s="98"/>
      <c r="C243" s="103"/>
      <c r="D243" s="102"/>
      <c r="F243" s="337"/>
      <c r="G243" s="90"/>
      <c r="H243" s="90"/>
      <c r="K243" s="90"/>
      <c r="N243" s="90"/>
    </row>
    <row r="244" spans="1:14" ht="14.25" customHeight="1">
      <c r="A244" s="101"/>
      <c r="B244" s="98"/>
      <c r="C244" s="100"/>
      <c r="D244" s="102"/>
      <c r="F244" s="337"/>
      <c r="G244" s="90"/>
      <c r="H244" s="90"/>
      <c r="K244" s="90"/>
      <c r="N244" s="90"/>
    </row>
    <row r="245" spans="1:14" ht="14.25" customHeight="1">
      <c r="A245" s="101"/>
      <c r="B245" s="98"/>
      <c r="C245" s="100"/>
      <c r="D245" s="102"/>
      <c r="E245" s="337"/>
      <c r="F245" s="337"/>
      <c r="G245" s="90"/>
      <c r="H245" s="90"/>
      <c r="K245" s="90"/>
      <c r="N245" s="90"/>
    </row>
    <row r="246" spans="1:14" ht="14.25" customHeight="1">
      <c r="A246" s="101"/>
      <c r="B246" s="98"/>
      <c r="C246" s="100"/>
      <c r="D246" s="102"/>
      <c r="G246" s="90"/>
      <c r="H246" s="90"/>
      <c r="K246" s="90"/>
      <c r="N246" s="90"/>
    </row>
    <row r="247" spans="1:14" ht="14.25" customHeight="1">
      <c r="A247" s="101"/>
      <c r="B247" s="98"/>
      <c r="C247" s="103"/>
      <c r="D247" s="102"/>
      <c r="G247" s="90"/>
      <c r="H247" s="90"/>
      <c r="K247" s="90"/>
      <c r="N247" s="90"/>
    </row>
    <row r="248" spans="1:14" ht="14.25" customHeight="1">
      <c r="A248" s="101"/>
      <c r="B248" s="98"/>
      <c r="C248" s="103"/>
      <c r="D248" s="102"/>
      <c r="G248" s="90"/>
      <c r="H248" s="90"/>
      <c r="K248" s="90"/>
      <c r="N248" s="90"/>
    </row>
    <row r="249" spans="1:14" ht="14.25" customHeight="1">
      <c r="A249" s="101"/>
      <c r="B249" s="98"/>
      <c r="C249" s="103"/>
      <c r="D249" s="102"/>
      <c r="G249" s="90"/>
      <c r="H249" s="90"/>
      <c r="K249" s="90"/>
      <c r="N249" s="90"/>
    </row>
    <row r="250" spans="1:14" ht="14.25" customHeight="1">
      <c r="A250" s="101"/>
      <c r="B250" s="98"/>
      <c r="C250" s="103"/>
      <c r="D250" s="102"/>
      <c r="G250" s="90"/>
      <c r="H250" s="90"/>
      <c r="K250" s="90"/>
      <c r="N250" s="90"/>
    </row>
    <row r="251" spans="1:14" ht="14.25" customHeight="1">
      <c r="A251" s="101"/>
      <c r="B251" s="98"/>
      <c r="C251" s="103"/>
      <c r="D251" s="102"/>
      <c r="G251" s="90"/>
      <c r="H251" s="90"/>
      <c r="K251" s="90"/>
      <c r="N251" s="90"/>
    </row>
    <row r="252" spans="1:14" ht="14.25" customHeight="1">
      <c r="A252" s="101"/>
      <c r="B252" s="98"/>
      <c r="C252" s="103"/>
      <c r="D252" s="104"/>
      <c r="F252" s="337"/>
      <c r="G252" s="90"/>
      <c r="H252" s="90"/>
      <c r="K252" s="90"/>
      <c r="N252" s="90"/>
    </row>
    <row r="253" spans="1:14" ht="14.25" customHeight="1">
      <c r="A253" s="101"/>
      <c r="B253" s="98"/>
      <c r="C253" s="103"/>
      <c r="D253" s="102"/>
      <c r="F253" s="337"/>
      <c r="G253" s="90"/>
      <c r="H253" s="90"/>
      <c r="K253" s="90"/>
      <c r="N253" s="90"/>
    </row>
    <row r="254" spans="1:14" ht="14.25" customHeight="1">
      <c r="A254" s="101"/>
      <c r="B254" s="98"/>
      <c r="C254" s="99"/>
      <c r="G254" s="90"/>
      <c r="H254" s="90"/>
      <c r="K254" s="90"/>
      <c r="N254" s="90"/>
    </row>
    <row r="255" spans="1:14" ht="14.25" customHeight="1">
      <c r="A255" s="101"/>
      <c r="B255" s="98"/>
      <c r="G255" s="90"/>
      <c r="H255" s="90"/>
      <c r="K255" s="90"/>
      <c r="N255" s="90"/>
    </row>
    <row r="256" spans="1:14" ht="14.25" customHeight="1">
      <c r="A256" s="101"/>
      <c r="B256" s="98"/>
      <c r="F256" s="337"/>
      <c r="G256" s="90"/>
      <c r="H256" s="90"/>
      <c r="K256" s="90"/>
      <c r="N256" s="90"/>
    </row>
    <row r="257" spans="1:14" ht="14.25" customHeight="1">
      <c r="A257" s="101"/>
      <c r="B257" s="98"/>
      <c r="F257" s="337"/>
      <c r="G257" s="90"/>
      <c r="H257" s="90"/>
      <c r="K257" s="90"/>
      <c r="N257" s="90"/>
    </row>
    <row r="258" spans="1:14" ht="14.25" customHeight="1">
      <c r="A258" s="101"/>
      <c r="B258" s="98"/>
      <c r="F258" s="337"/>
      <c r="G258" s="90"/>
      <c r="H258" s="90"/>
      <c r="K258" s="90"/>
      <c r="N258" s="90"/>
    </row>
    <row r="259" spans="1:14" ht="14.25" customHeight="1">
      <c r="G259" s="90"/>
      <c r="H259" s="90"/>
      <c r="K259" s="90"/>
      <c r="N259" s="90"/>
    </row>
    <row r="260" spans="1:14" ht="14.25" customHeight="1">
      <c r="G260" s="90"/>
      <c r="H260" s="90"/>
      <c r="K260" s="90"/>
      <c r="N260" s="90"/>
    </row>
    <row r="261" spans="1:14" ht="14.25" customHeight="1">
      <c r="G261" s="90"/>
      <c r="H261" s="90"/>
      <c r="K261" s="90"/>
      <c r="N261" s="90"/>
    </row>
    <row r="262" spans="1:14" ht="14.25" customHeight="1">
      <c r="G262" s="90"/>
      <c r="H262" s="90"/>
      <c r="K262" s="90"/>
      <c r="N262" s="90"/>
    </row>
    <row r="263" spans="1:14" ht="14.25" customHeight="1">
      <c r="G263" s="90"/>
      <c r="H263" s="90"/>
      <c r="K263" s="90"/>
      <c r="N263" s="90"/>
    </row>
    <row r="264" spans="1:14" ht="14.25" customHeight="1">
      <c r="G264" s="90"/>
      <c r="H264" s="90"/>
      <c r="K264" s="90"/>
      <c r="N264" s="90"/>
    </row>
    <row r="265" spans="1:14" ht="14.25" customHeight="1">
      <c r="G265" s="90"/>
      <c r="H265" s="90"/>
      <c r="K265" s="90"/>
      <c r="N265" s="90"/>
    </row>
    <row r="266" spans="1:14" ht="14.25" customHeight="1">
      <c r="C266" s="99"/>
      <c r="G266" s="90"/>
      <c r="H266" s="90"/>
      <c r="K266" s="90"/>
      <c r="N266" s="90"/>
    </row>
    <row r="267" spans="1:14" ht="14.25" customHeight="1">
      <c r="B267" s="98"/>
      <c r="C267" s="99"/>
      <c r="F267" s="337"/>
      <c r="G267" s="90"/>
      <c r="H267" s="90"/>
      <c r="K267" s="90"/>
      <c r="N267" s="90"/>
    </row>
    <row r="268" spans="1:14" ht="14.25" customHeight="1">
      <c r="B268" s="98"/>
      <c r="G268" s="90"/>
      <c r="H268" s="90"/>
      <c r="K268" s="90"/>
      <c r="N268" s="90"/>
    </row>
    <row r="269" spans="1:14" ht="14.25" customHeight="1">
      <c r="G269" s="90"/>
      <c r="H269" s="90"/>
      <c r="K269" s="90"/>
      <c r="N269" s="90"/>
    </row>
    <row r="270" spans="1:14" ht="14.25" customHeight="1">
      <c r="G270" s="90"/>
      <c r="H270" s="90"/>
      <c r="K270" s="90"/>
      <c r="N270" s="90"/>
    </row>
    <row r="271" spans="1:14" ht="14.25" customHeight="1">
      <c r="G271" s="90"/>
      <c r="H271" s="90"/>
      <c r="K271" s="90"/>
      <c r="N271" s="90"/>
    </row>
    <row r="272" spans="1:14" ht="14.25" customHeight="1">
      <c r="G272" s="90"/>
      <c r="H272" s="90"/>
      <c r="K272" s="90"/>
      <c r="N272" s="90"/>
    </row>
    <row r="273" spans="1:14" ht="14.25" customHeight="1">
      <c r="G273" s="90"/>
      <c r="H273" s="90"/>
      <c r="K273" s="90"/>
      <c r="N273" s="90"/>
    </row>
    <row r="274" spans="1:14" ht="14.25" customHeight="1">
      <c r="G274" s="90"/>
      <c r="H274" s="90"/>
      <c r="K274" s="90"/>
      <c r="N274" s="90"/>
    </row>
    <row r="275" spans="1:14" ht="14.25" customHeight="1">
      <c r="C275" s="99"/>
      <c r="G275" s="90"/>
      <c r="H275" s="90"/>
      <c r="K275" s="90"/>
      <c r="N275" s="90"/>
    </row>
    <row r="276" spans="1:14" ht="14.25" customHeight="1">
      <c r="B276" s="98"/>
      <c r="G276" s="90"/>
      <c r="H276" s="90"/>
      <c r="K276" s="90"/>
      <c r="N276" s="90"/>
    </row>
    <row r="277" spans="1:14" ht="14.25" customHeight="1">
      <c r="G277" s="90"/>
      <c r="H277" s="90"/>
      <c r="K277" s="90"/>
      <c r="N277" s="90"/>
    </row>
    <row r="278" spans="1:14" ht="14.25" customHeight="1">
      <c r="G278" s="90"/>
      <c r="H278" s="90"/>
      <c r="K278" s="90"/>
      <c r="N278" s="90"/>
    </row>
    <row r="279" spans="1:14" ht="14.25" customHeight="1">
      <c r="A279" s="97"/>
      <c r="C279" s="90"/>
      <c r="D279" s="90"/>
      <c r="E279" s="339"/>
      <c r="F279" s="339"/>
      <c r="G279" s="90"/>
      <c r="H279" s="90"/>
      <c r="K279" s="90"/>
      <c r="N279" s="90"/>
    </row>
    <row r="280" spans="1:14" ht="14.25" customHeight="1">
      <c r="A280" s="97"/>
      <c r="C280" s="90"/>
      <c r="D280" s="90"/>
      <c r="E280" s="339"/>
      <c r="F280" s="339"/>
      <c r="G280" s="90"/>
      <c r="H280" s="90"/>
      <c r="K280" s="90"/>
      <c r="N280" s="90"/>
    </row>
    <row r="281" spans="1:14" ht="14.25" customHeight="1">
      <c r="A281" s="97"/>
      <c r="C281" s="90"/>
      <c r="D281" s="90"/>
      <c r="E281" s="339"/>
      <c r="F281" s="339"/>
      <c r="G281" s="90"/>
      <c r="H281" s="90"/>
      <c r="K281" s="90"/>
      <c r="N281" s="90"/>
    </row>
    <row r="282" spans="1:14" ht="14.25" customHeight="1">
      <c r="A282" s="97"/>
      <c r="C282" s="90"/>
      <c r="D282" s="90"/>
      <c r="E282" s="339"/>
      <c r="F282" s="339"/>
      <c r="G282" s="90"/>
      <c r="H282" s="90"/>
      <c r="K282" s="90"/>
      <c r="N282" s="90"/>
    </row>
    <row r="283" spans="1:14" ht="14.25" customHeight="1">
      <c r="A283" s="97"/>
      <c r="C283" s="90"/>
      <c r="D283" s="90"/>
      <c r="E283" s="339"/>
      <c r="F283" s="339"/>
      <c r="G283" s="90"/>
      <c r="H283" s="90"/>
      <c r="K283" s="90"/>
      <c r="N283" s="90"/>
    </row>
    <row r="284" spans="1:14" ht="14.25" customHeight="1">
      <c r="A284" s="97"/>
      <c r="C284" s="90"/>
      <c r="D284" s="90"/>
      <c r="E284" s="339"/>
      <c r="F284" s="339"/>
      <c r="G284" s="90"/>
      <c r="H284" s="90"/>
      <c r="K284" s="90"/>
      <c r="N284" s="90"/>
    </row>
    <row r="285" spans="1:14" ht="14.25" customHeight="1">
      <c r="A285" s="97"/>
      <c r="C285" s="90"/>
      <c r="D285" s="90"/>
      <c r="E285" s="339"/>
      <c r="F285" s="339"/>
      <c r="G285" s="90"/>
      <c r="H285" s="90"/>
      <c r="K285" s="90"/>
      <c r="N285" s="90"/>
    </row>
    <row r="286" spans="1:14" ht="14.25" customHeight="1">
      <c r="A286" s="97"/>
      <c r="C286" s="90"/>
      <c r="D286" s="90"/>
      <c r="E286" s="339"/>
      <c r="F286" s="339"/>
      <c r="G286" s="90"/>
      <c r="H286" s="90"/>
      <c r="K286" s="90"/>
      <c r="N286" s="90"/>
    </row>
    <row r="287" spans="1:14" ht="14.25" customHeight="1">
      <c r="A287" s="97"/>
      <c r="C287" s="90"/>
      <c r="D287" s="90"/>
      <c r="E287" s="339"/>
      <c r="F287" s="339"/>
      <c r="G287" s="90"/>
      <c r="H287" s="90"/>
      <c r="K287" s="90"/>
      <c r="N287" s="90"/>
    </row>
    <row r="288" spans="1:14" ht="14.25" customHeight="1">
      <c r="A288" s="97"/>
      <c r="C288" s="90"/>
      <c r="D288" s="90"/>
      <c r="E288" s="339"/>
      <c r="F288" s="339"/>
      <c r="G288" s="90"/>
      <c r="H288" s="90"/>
      <c r="K288" s="90"/>
      <c r="N288" s="90"/>
    </row>
    <row r="289" spans="1:14" ht="14.25" customHeight="1">
      <c r="A289" s="97"/>
      <c r="C289" s="90"/>
      <c r="D289" s="90"/>
      <c r="E289" s="339"/>
      <c r="F289" s="339"/>
      <c r="G289" s="90"/>
      <c r="H289" s="90"/>
      <c r="K289" s="90"/>
      <c r="N289" s="90"/>
    </row>
    <row r="290" spans="1:14" ht="14.25" customHeight="1">
      <c r="A290" s="97"/>
      <c r="C290" s="90"/>
      <c r="D290" s="90"/>
      <c r="E290" s="339"/>
      <c r="F290" s="339"/>
      <c r="G290" s="90"/>
      <c r="H290" s="90"/>
      <c r="K290" s="90"/>
      <c r="N290" s="90"/>
    </row>
    <row r="291" spans="1:14" ht="14.25" customHeight="1">
      <c r="A291" s="97"/>
      <c r="C291" s="90"/>
      <c r="D291" s="90"/>
      <c r="E291" s="339"/>
      <c r="F291" s="339"/>
      <c r="G291" s="90"/>
      <c r="H291" s="90"/>
      <c r="K291" s="90"/>
      <c r="N291" s="90"/>
    </row>
    <row r="292" spans="1:14" ht="14.25" customHeight="1">
      <c r="A292" s="97"/>
      <c r="C292" s="90"/>
      <c r="D292" s="90"/>
      <c r="E292" s="339"/>
      <c r="F292" s="339"/>
      <c r="G292" s="90"/>
      <c r="H292" s="90"/>
      <c r="K292" s="90"/>
      <c r="N292" s="90"/>
    </row>
    <row r="293" spans="1:14" ht="14.25" customHeight="1">
      <c r="A293" s="97"/>
      <c r="C293" s="90"/>
      <c r="D293" s="90"/>
      <c r="E293" s="339"/>
      <c r="F293" s="339"/>
      <c r="G293" s="90"/>
      <c r="H293" s="90"/>
      <c r="K293" s="90"/>
      <c r="N293" s="90"/>
    </row>
    <row r="294" spans="1:14" ht="14.25" customHeight="1">
      <c r="A294" s="97"/>
      <c r="C294" s="90"/>
      <c r="D294" s="90"/>
      <c r="E294" s="339"/>
      <c r="F294" s="339"/>
      <c r="G294" s="90"/>
      <c r="H294" s="90"/>
      <c r="K294" s="90"/>
      <c r="N294" s="90"/>
    </row>
    <row r="295" spans="1:14" ht="14.25" customHeight="1">
      <c r="A295" s="97"/>
      <c r="C295" s="90"/>
      <c r="D295" s="90"/>
      <c r="E295" s="339"/>
      <c r="F295" s="339"/>
      <c r="G295" s="90"/>
      <c r="H295" s="90"/>
      <c r="K295" s="90"/>
      <c r="N295" s="90"/>
    </row>
    <row r="296" spans="1:14" ht="14.25" customHeight="1">
      <c r="A296" s="97"/>
      <c r="C296" s="90"/>
      <c r="D296" s="90"/>
      <c r="E296" s="339"/>
      <c r="F296" s="339"/>
      <c r="G296" s="90"/>
      <c r="H296" s="90"/>
      <c r="K296" s="90"/>
      <c r="N296" s="90"/>
    </row>
    <row r="297" spans="1:14" ht="14.25" customHeight="1">
      <c r="A297" s="97"/>
      <c r="C297" s="90"/>
      <c r="D297" s="90"/>
      <c r="E297" s="339"/>
      <c r="F297" s="339"/>
      <c r="G297" s="90"/>
      <c r="H297" s="90"/>
      <c r="K297" s="90"/>
      <c r="N297" s="90"/>
    </row>
    <row r="298" spans="1:14" ht="14.25" customHeight="1">
      <c r="A298" s="97"/>
      <c r="C298" s="90"/>
      <c r="D298" s="90"/>
      <c r="E298" s="339"/>
      <c r="F298" s="339"/>
      <c r="G298" s="90"/>
      <c r="H298" s="90"/>
      <c r="K298" s="90"/>
      <c r="N298" s="90"/>
    </row>
    <row r="299" spans="1:14" ht="14.25" customHeight="1">
      <c r="A299" s="97"/>
      <c r="C299" s="90"/>
      <c r="D299" s="90"/>
      <c r="E299" s="339"/>
      <c r="F299" s="339"/>
      <c r="G299" s="90"/>
      <c r="H299" s="90"/>
      <c r="K299" s="90"/>
      <c r="N299" s="90"/>
    </row>
    <row r="300" spans="1:14" ht="14.25" customHeight="1">
      <c r="A300" s="97"/>
      <c r="C300" s="90"/>
      <c r="D300" s="90"/>
      <c r="E300" s="339"/>
      <c r="F300" s="339"/>
      <c r="G300" s="90"/>
      <c r="H300" s="90"/>
      <c r="K300" s="90"/>
      <c r="N300" s="90"/>
    </row>
    <row r="301" spans="1:14" ht="14.25" customHeight="1">
      <c r="A301" s="97"/>
      <c r="C301" s="90"/>
      <c r="D301" s="90"/>
      <c r="E301" s="339"/>
      <c r="F301" s="339"/>
      <c r="G301" s="90"/>
      <c r="H301" s="90"/>
      <c r="K301" s="90"/>
      <c r="N301" s="90"/>
    </row>
    <row r="302" spans="1:14" ht="27.75" customHeight="1">
      <c r="A302" s="97"/>
      <c r="C302" s="90"/>
      <c r="D302" s="90"/>
      <c r="E302" s="339"/>
      <c r="F302" s="339"/>
      <c r="G302" s="90"/>
      <c r="H302" s="90"/>
      <c r="K302" s="90"/>
      <c r="N302" s="90"/>
    </row>
    <row r="303" spans="1:14" ht="14.25" customHeight="1">
      <c r="A303" s="97"/>
      <c r="C303" s="90"/>
      <c r="D303" s="90"/>
      <c r="E303" s="339"/>
      <c r="F303" s="339"/>
      <c r="G303" s="90"/>
      <c r="H303" s="90"/>
      <c r="K303" s="90"/>
      <c r="N303" s="90"/>
    </row>
    <row r="304" spans="1:14" ht="14.25" customHeight="1">
      <c r="A304" s="97"/>
      <c r="C304" s="90"/>
      <c r="D304" s="90"/>
      <c r="E304" s="339"/>
      <c r="F304" s="339"/>
      <c r="G304" s="90"/>
      <c r="H304" s="90"/>
      <c r="K304" s="90"/>
      <c r="N304" s="90"/>
    </row>
    <row r="305" spans="1:14" ht="14.25" customHeight="1">
      <c r="A305" s="97"/>
      <c r="C305" s="90"/>
      <c r="D305" s="90"/>
      <c r="E305" s="339"/>
      <c r="F305" s="339"/>
      <c r="G305" s="90"/>
      <c r="H305" s="90"/>
      <c r="K305" s="90"/>
      <c r="N305" s="90"/>
    </row>
    <row r="306" spans="1:14" ht="14.25" customHeight="1">
      <c r="A306" s="97"/>
      <c r="C306" s="90"/>
      <c r="D306" s="90"/>
      <c r="E306" s="339"/>
      <c r="F306" s="339"/>
      <c r="G306" s="90"/>
      <c r="H306" s="90"/>
      <c r="K306" s="90"/>
      <c r="N306" s="90"/>
    </row>
    <row r="307" spans="1:14" ht="14.25" customHeight="1">
      <c r="A307" s="97"/>
      <c r="C307" s="90"/>
      <c r="D307" s="90"/>
      <c r="E307" s="339"/>
      <c r="F307" s="339"/>
      <c r="G307" s="90"/>
      <c r="H307" s="90"/>
      <c r="K307" s="90"/>
      <c r="N307" s="90"/>
    </row>
    <row r="308" spans="1:14" ht="14.25" customHeight="1">
      <c r="A308" s="97"/>
      <c r="C308" s="90"/>
      <c r="D308" s="90"/>
      <c r="E308" s="339"/>
      <c r="F308" s="339"/>
      <c r="G308" s="90"/>
      <c r="H308" s="90"/>
      <c r="K308" s="90"/>
      <c r="N308" s="90"/>
    </row>
    <row r="309" spans="1:14" ht="50.1" customHeight="1">
      <c r="A309" s="97"/>
      <c r="C309" s="90"/>
      <c r="D309" s="90"/>
      <c r="E309" s="339"/>
      <c r="F309" s="339"/>
      <c r="G309" s="90"/>
      <c r="H309" s="90"/>
      <c r="K309" s="90"/>
      <c r="N309" s="90"/>
    </row>
    <row r="310" spans="1:14" ht="50.1" customHeight="1">
      <c r="A310" s="97"/>
      <c r="C310" s="90"/>
      <c r="D310" s="90"/>
      <c r="E310" s="339"/>
      <c r="F310" s="339"/>
      <c r="G310" s="90"/>
      <c r="H310" s="90"/>
      <c r="K310" s="90"/>
      <c r="N310" s="90"/>
    </row>
    <row r="311" spans="1:14" ht="50.1" customHeight="1">
      <c r="A311" s="97"/>
      <c r="C311" s="90"/>
      <c r="D311" s="90"/>
      <c r="E311" s="339"/>
      <c r="F311" s="339"/>
      <c r="G311" s="90"/>
      <c r="H311" s="90"/>
      <c r="K311" s="90"/>
      <c r="N311" s="90"/>
    </row>
    <row r="312" spans="1:14" ht="50.1" customHeight="1">
      <c r="A312" s="97"/>
      <c r="C312" s="90"/>
      <c r="D312" s="90"/>
      <c r="E312" s="339"/>
      <c r="F312" s="339"/>
      <c r="G312" s="90"/>
      <c r="H312" s="90"/>
      <c r="K312" s="90"/>
      <c r="N312" s="90"/>
    </row>
    <row r="313" spans="1:14" ht="50.1" customHeight="1">
      <c r="A313" s="97"/>
      <c r="C313" s="90"/>
      <c r="D313" s="90"/>
      <c r="E313" s="339"/>
      <c r="F313" s="339"/>
      <c r="G313" s="90"/>
      <c r="H313" s="90"/>
      <c r="K313" s="90"/>
      <c r="N313" s="90"/>
    </row>
    <row r="314" spans="1:14" ht="50.1" customHeight="1">
      <c r="A314" s="97"/>
      <c r="C314" s="90"/>
      <c r="D314" s="90"/>
      <c r="E314" s="339"/>
      <c r="F314" s="339"/>
      <c r="G314" s="90"/>
      <c r="H314" s="90"/>
      <c r="K314" s="90"/>
      <c r="N314" s="90"/>
    </row>
    <row r="315" spans="1:14" ht="50.1" customHeight="1">
      <c r="A315" s="97"/>
      <c r="C315" s="90"/>
      <c r="D315" s="90"/>
      <c r="E315" s="339"/>
      <c r="F315" s="339"/>
      <c r="G315" s="90"/>
      <c r="H315" s="90"/>
      <c r="K315" s="90"/>
      <c r="N315" s="90"/>
    </row>
    <row r="316" spans="1:14" ht="50.1" customHeight="1">
      <c r="A316" s="97"/>
      <c r="C316" s="90"/>
      <c r="D316" s="90"/>
      <c r="E316" s="339"/>
      <c r="F316" s="339"/>
      <c r="G316" s="90"/>
      <c r="H316" s="90"/>
      <c r="K316" s="90"/>
      <c r="N316" s="90"/>
    </row>
    <row r="317" spans="1:14" ht="50.1" customHeight="1">
      <c r="A317" s="97"/>
      <c r="C317" s="90"/>
      <c r="D317" s="90"/>
      <c r="E317" s="339"/>
      <c r="F317" s="339"/>
      <c r="G317" s="90"/>
      <c r="H317" s="90"/>
      <c r="K317" s="90"/>
      <c r="N317" s="90"/>
    </row>
    <row r="318" spans="1:14" ht="50.1" customHeight="1">
      <c r="A318" s="97"/>
      <c r="C318" s="90"/>
      <c r="D318" s="90"/>
      <c r="E318" s="339"/>
      <c r="F318" s="339"/>
      <c r="G318" s="90"/>
      <c r="H318" s="90"/>
      <c r="K318" s="90"/>
      <c r="N318" s="90"/>
    </row>
    <row r="319" spans="1:14" ht="50.1" customHeight="1">
      <c r="A319" s="97"/>
      <c r="C319" s="90"/>
      <c r="D319" s="90"/>
      <c r="E319" s="339"/>
      <c r="F319" s="339"/>
      <c r="G319" s="90"/>
      <c r="H319" s="90"/>
      <c r="K319" s="90"/>
      <c r="N319" s="90"/>
    </row>
    <row r="320" spans="1:14" ht="50.1" customHeight="1">
      <c r="A320" s="97"/>
      <c r="C320" s="90"/>
      <c r="D320" s="90"/>
      <c r="E320" s="339"/>
      <c r="F320" s="339"/>
      <c r="G320" s="90"/>
      <c r="H320" s="90"/>
      <c r="K320" s="90"/>
      <c r="N320" s="90"/>
    </row>
    <row r="321" spans="1:14" ht="50.1" customHeight="1">
      <c r="A321" s="97"/>
      <c r="C321" s="90"/>
      <c r="D321" s="90"/>
      <c r="E321" s="339"/>
      <c r="F321" s="339"/>
      <c r="G321" s="90"/>
      <c r="H321" s="90"/>
      <c r="K321" s="90"/>
      <c r="N321" s="90"/>
    </row>
    <row r="322" spans="1:14" ht="50.1" customHeight="1">
      <c r="A322" s="97"/>
      <c r="C322" s="90"/>
      <c r="D322" s="90"/>
      <c r="E322" s="339"/>
      <c r="F322" s="339"/>
      <c r="G322" s="90"/>
      <c r="H322" s="90"/>
      <c r="K322" s="90"/>
      <c r="N322" s="90"/>
    </row>
    <row r="323" spans="1:14" ht="50.1" customHeight="1">
      <c r="A323" s="97"/>
      <c r="C323" s="90"/>
      <c r="D323" s="90"/>
      <c r="E323" s="339"/>
      <c r="F323" s="339"/>
      <c r="G323" s="90"/>
      <c r="H323" s="90"/>
      <c r="K323" s="90"/>
      <c r="N323" s="90"/>
    </row>
    <row r="324" spans="1:14" ht="50.1" customHeight="1">
      <c r="A324" s="97"/>
      <c r="C324" s="90"/>
      <c r="D324" s="90"/>
      <c r="E324" s="339"/>
      <c r="F324" s="339"/>
      <c r="G324" s="90"/>
      <c r="H324" s="90"/>
      <c r="K324" s="90"/>
      <c r="N324" s="90"/>
    </row>
    <row r="325" spans="1:14" ht="50.1" customHeight="1">
      <c r="A325" s="97"/>
      <c r="C325" s="90"/>
      <c r="D325" s="90"/>
      <c r="E325" s="339"/>
      <c r="F325" s="339"/>
      <c r="G325" s="90"/>
      <c r="H325" s="90"/>
      <c r="K325" s="90"/>
      <c r="N325" s="90"/>
    </row>
    <row r="326" spans="1:14" ht="50.1" customHeight="1">
      <c r="A326" s="97"/>
      <c r="C326" s="90"/>
      <c r="D326" s="90"/>
      <c r="E326" s="339"/>
      <c r="F326" s="339"/>
      <c r="G326" s="90"/>
      <c r="H326" s="90"/>
      <c r="K326" s="90"/>
      <c r="N326" s="90"/>
    </row>
    <row r="327" spans="1:14" ht="50.1" customHeight="1">
      <c r="A327" s="97"/>
      <c r="C327" s="90"/>
      <c r="D327" s="90"/>
      <c r="E327" s="339"/>
      <c r="F327" s="339"/>
      <c r="G327" s="90"/>
      <c r="H327" s="90"/>
      <c r="K327" s="90"/>
      <c r="N327" s="90"/>
    </row>
    <row r="328" spans="1:14" ht="50.1" customHeight="1">
      <c r="A328" s="97"/>
      <c r="C328" s="90"/>
      <c r="D328" s="90"/>
      <c r="E328" s="339"/>
      <c r="F328" s="339"/>
      <c r="G328" s="90"/>
      <c r="H328" s="90"/>
      <c r="K328" s="90"/>
      <c r="N328" s="90"/>
    </row>
    <row r="329" spans="1:14" ht="50.1" customHeight="1">
      <c r="A329" s="97"/>
      <c r="C329" s="90"/>
      <c r="D329" s="90"/>
      <c r="E329" s="339"/>
      <c r="F329" s="339"/>
      <c r="G329" s="90"/>
      <c r="H329" s="90"/>
      <c r="K329" s="90"/>
      <c r="N329" s="90"/>
    </row>
    <row r="330" spans="1:14" ht="50.1" customHeight="1">
      <c r="A330" s="97"/>
      <c r="C330" s="90"/>
      <c r="D330" s="90"/>
      <c r="E330" s="339"/>
      <c r="F330" s="339"/>
      <c r="G330" s="90"/>
      <c r="H330" s="90"/>
      <c r="K330" s="90"/>
      <c r="N330" s="90"/>
    </row>
    <row r="331" spans="1:14" ht="50.1" customHeight="1">
      <c r="A331" s="97"/>
      <c r="C331" s="90"/>
      <c r="D331" s="90"/>
      <c r="E331" s="339"/>
      <c r="F331" s="339"/>
      <c r="G331" s="90"/>
      <c r="H331" s="90"/>
      <c r="K331" s="90"/>
      <c r="N331" s="90"/>
    </row>
    <row r="332" spans="1:14" ht="50.1" customHeight="1">
      <c r="A332" s="97"/>
      <c r="C332" s="90"/>
      <c r="D332" s="90"/>
      <c r="E332" s="339"/>
      <c r="F332" s="339"/>
      <c r="G332" s="90"/>
      <c r="H332" s="90"/>
      <c r="K332" s="90"/>
      <c r="N332" s="90"/>
    </row>
    <row r="333" spans="1:14" ht="50.1" customHeight="1">
      <c r="A333" s="97"/>
      <c r="C333" s="90"/>
      <c r="D333" s="90"/>
      <c r="E333" s="339"/>
      <c r="F333" s="339"/>
      <c r="G333" s="90"/>
      <c r="H333" s="90"/>
      <c r="K333" s="90"/>
      <c r="N333" s="90"/>
    </row>
    <row r="334" spans="1:14" ht="50.1" customHeight="1">
      <c r="A334" s="97"/>
      <c r="C334" s="90"/>
      <c r="D334" s="90"/>
      <c r="E334" s="339"/>
      <c r="F334" s="339"/>
      <c r="G334" s="90"/>
      <c r="H334" s="90"/>
      <c r="K334" s="90"/>
      <c r="N334" s="90"/>
    </row>
    <row r="335" spans="1:14" ht="50.1" customHeight="1">
      <c r="A335" s="97"/>
      <c r="C335" s="90"/>
      <c r="D335" s="90"/>
      <c r="E335" s="339"/>
      <c r="F335" s="339"/>
      <c r="G335" s="90"/>
      <c r="H335" s="90"/>
      <c r="K335" s="90"/>
      <c r="N335" s="90"/>
    </row>
    <row r="336" spans="1:14" ht="50.1" customHeight="1">
      <c r="A336" s="97"/>
      <c r="C336" s="90"/>
      <c r="D336" s="90"/>
      <c r="E336" s="339"/>
      <c r="F336" s="339"/>
      <c r="G336" s="90"/>
      <c r="H336" s="90"/>
      <c r="K336" s="90"/>
      <c r="N336" s="90"/>
    </row>
    <row r="337" spans="1:14" ht="50.1" customHeight="1">
      <c r="A337" s="97"/>
      <c r="C337" s="90"/>
      <c r="D337" s="90"/>
      <c r="E337" s="339"/>
      <c r="F337" s="339"/>
      <c r="G337" s="90"/>
      <c r="H337" s="90"/>
      <c r="K337" s="90"/>
      <c r="N337" s="90"/>
    </row>
    <row r="338" spans="1:14" ht="50.1" customHeight="1">
      <c r="A338" s="97"/>
      <c r="C338" s="90"/>
      <c r="D338" s="90"/>
      <c r="E338" s="339"/>
      <c r="F338" s="339"/>
      <c r="G338" s="90"/>
      <c r="H338" s="90"/>
      <c r="K338" s="90"/>
      <c r="N338" s="90"/>
    </row>
    <row r="339" spans="1:14" ht="50.1" customHeight="1">
      <c r="A339" s="97"/>
      <c r="C339" s="90"/>
      <c r="D339" s="90"/>
      <c r="E339" s="339"/>
      <c r="F339" s="339"/>
      <c r="G339" s="90"/>
      <c r="H339" s="90"/>
      <c r="K339" s="90"/>
      <c r="N339" s="90"/>
    </row>
    <row r="340" spans="1:14" ht="50.1" customHeight="1">
      <c r="A340" s="97"/>
      <c r="C340" s="90"/>
      <c r="D340" s="90"/>
      <c r="E340" s="339"/>
      <c r="F340" s="339"/>
      <c r="G340" s="90"/>
      <c r="H340" s="90"/>
      <c r="K340" s="90"/>
      <c r="N340" s="90"/>
    </row>
    <row r="341" spans="1:14" ht="50.1" customHeight="1">
      <c r="A341" s="97"/>
      <c r="C341" s="90"/>
      <c r="D341" s="90"/>
      <c r="E341" s="339"/>
      <c r="F341" s="339"/>
      <c r="G341" s="90"/>
      <c r="H341" s="90"/>
      <c r="K341" s="90"/>
      <c r="N341" s="90"/>
    </row>
    <row r="342" spans="1:14" ht="50.1" customHeight="1">
      <c r="A342" s="97"/>
      <c r="C342" s="90"/>
      <c r="D342" s="90"/>
      <c r="E342" s="339"/>
      <c r="F342" s="339"/>
      <c r="G342" s="90"/>
      <c r="H342" s="90"/>
      <c r="K342" s="90"/>
      <c r="N342" s="90"/>
    </row>
    <row r="343" spans="1:14" ht="50.1" customHeight="1">
      <c r="A343" s="97"/>
      <c r="C343" s="90"/>
      <c r="D343" s="90"/>
      <c r="E343" s="339"/>
      <c r="F343" s="339"/>
      <c r="G343" s="90"/>
      <c r="H343" s="90"/>
      <c r="K343" s="90"/>
      <c r="N343" s="90"/>
    </row>
    <row r="344" spans="1:14" ht="50.1" customHeight="1">
      <c r="A344" s="97"/>
      <c r="C344" s="90"/>
      <c r="D344" s="90"/>
      <c r="E344" s="339"/>
      <c r="F344" s="339"/>
      <c r="G344" s="90"/>
      <c r="H344" s="90"/>
      <c r="K344" s="90"/>
      <c r="N344" s="90"/>
    </row>
    <row r="345" spans="1:14" ht="50.1" customHeight="1">
      <c r="A345" s="97"/>
      <c r="C345" s="90"/>
      <c r="D345" s="90"/>
      <c r="E345" s="339"/>
      <c r="F345" s="339"/>
      <c r="G345" s="90"/>
      <c r="H345" s="90"/>
      <c r="K345" s="90"/>
      <c r="N345" s="90"/>
    </row>
    <row r="346" spans="1:14" ht="50.1" customHeight="1">
      <c r="A346" s="97"/>
      <c r="C346" s="90"/>
      <c r="D346" s="90"/>
      <c r="E346" s="339"/>
      <c r="F346" s="339"/>
      <c r="G346" s="90"/>
      <c r="H346" s="90"/>
      <c r="K346" s="90"/>
      <c r="N346" s="90"/>
    </row>
    <row r="347" spans="1:14" ht="50.1" customHeight="1">
      <c r="A347" s="97"/>
      <c r="C347" s="90"/>
      <c r="D347" s="90"/>
      <c r="E347" s="339"/>
      <c r="F347" s="339"/>
      <c r="G347" s="90"/>
      <c r="H347" s="90"/>
      <c r="K347" s="90"/>
      <c r="N347" s="90"/>
    </row>
    <row r="348" spans="1:14" ht="50.1" customHeight="1">
      <c r="A348" s="97"/>
      <c r="C348" s="90"/>
      <c r="D348" s="90"/>
      <c r="E348" s="339"/>
      <c r="F348" s="339"/>
      <c r="G348" s="90"/>
      <c r="H348" s="90"/>
      <c r="K348" s="90"/>
      <c r="N348" s="90"/>
    </row>
    <row r="349" spans="1:14" ht="50.1" customHeight="1">
      <c r="A349" s="97"/>
      <c r="C349" s="90"/>
      <c r="D349" s="90"/>
      <c r="E349" s="339"/>
      <c r="F349" s="339"/>
      <c r="G349" s="90"/>
      <c r="H349" s="90"/>
      <c r="K349" s="90"/>
      <c r="N349" s="90"/>
    </row>
    <row r="350" spans="1:14" ht="50.1" customHeight="1">
      <c r="A350" s="97"/>
      <c r="C350" s="90"/>
      <c r="D350" s="90"/>
      <c r="E350" s="339"/>
      <c r="F350" s="339"/>
      <c r="G350" s="90"/>
      <c r="H350" s="90"/>
      <c r="K350" s="90"/>
      <c r="N350" s="90"/>
    </row>
    <row r="351" spans="1:14" ht="50.1" customHeight="1">
      <c r="A351" s="97"/>
      <c r="C351" s="90"/>
      <c r="D351" s="90"/>
      <c r="E351" s="339"/>
      <c r="F351" s="339"/>
      <c r="G351" s="90"/>
      <c r="H351" s="90"/>
      <c r="K351" s="90"/>
      <c r="N351" s="90"/>
    </row>
    <row r="352" spans="1:14" ht="50.1" customHeight="1">
      <c r="A352" s="97"/>
      <c r="C352" s="90"/>
      <c r="D352" s="90"/>
      <c r="E352" s="339"/>
      <c r="F352" s="339"/>
      <c r="G352" s="90"/>
      <c r="H352" s="90"/>
      <c r="K352" s="90"/>
      <c r="N352" s="90"/>
    </row>
    <row r="353" spans="1:14" ht="50.1" customHeight="1">
      <c r="A353" s="97"/>
      <c r="C353" s="90"/>
      <c r="D353" s="90"/>
      <c r="E353" s="339"/>
      <c r="F353" s="339"/>
      <c r="G353" s="90"/>
      <c r="H353" s="90"/>
      <c r="K353" s="90"/>
      <c r="N353" s="90"/>
    </row>
    <row r="354" spans="1:14" ht="50.1" customHeight="1">
      <c r="A354" s="97"/>
      <c r="C354" s="90"/>
      <c r="D354" s="90"/>
      <c r="E354" s="339"/>
      <c r="F354" s="339"/>
      <c r="G354" s="90"/>
      <c r="H354" s="90"/>
      <c r="K354" s="90"/>
      <c r="N354" s="90"/>
    </row>
    <row r="355" spans="1:14" ht="50.1" customHeight="1">
      <c r="A355" s="97"/>
      <c r="C355" s="90"/>
      <c r="D355" s="90"/>
      <c r="E355" s="339"/>
      <c r="F355" s="339"/>
      <c r="G355" s="90"/>
      <c r="H355" s="90"/>
      <c r="K355" s="90"/>
      <c r="N355" s="90"/>
    </row>
    <row r="356" spans="1:14" ht="50.1" customHeight="1">
      <c r="A356" s="97"/>
      <c r="C356" s="90"/>
      <c r="D356" s="90"/>
      <c r="E356" s="339"/>
      <c r="F356" s="339"/>
      <c r="G356" s="90"/>
      <c r="H356" s="90"/>
      <c r="K356" s="90"/>
      <c r="N356" s="90"/>
    </row>
    <row r="357" spans="1:14" ht="50.1" customHeight="1">
      <c r="A357" s="97"/>
      <c r="C357" s="90"/>
      <c r="D357" s="90"/>
      <c r="E357" s="339"/>
      <c r="F357" s="339"/>
      <c r="G357" s="90"/>
      <c r="H357" s="90"/>
      <c r="K357" s="90"/>
      <c r="N357" s="90"/>
    </row>
    <row r="358" spans="1:14" ht="50.1" customHeight="1">
      <c r="A358" s="97"/>
      <c r="C358" s="90"/>
      <c r="D358" s="90"/>
      <c r="E358" s="339"/>
      <c r="F358" s="339"/>
      <c r="G358" s="90"/>
      <c r="H358" s="90"/>
      <c r="K358" s="90"/>
      <c r="N358" s="90"/>
    </row>
    <row r="359" spans="1:14" ht="50.1" customHeight="1">
      <c r="A359" s="97"/>
      <c r="C359" s="90"/>
      <c r="D359" s="90"/>
      <c r="E359" s="339"/>
      <c r="F359" s="339"/>
      <c r="G359" s="90"/>
      <c r="H359" s="90"/>
      <c r="K359" s="90"/>
      <c r="N359" s="90"/>
    </row>
    <row r="360" spans="1:14" ht="50.1" customHeight="1">
      <c r="A360" s="97"/>
      <c r="C360" s="90"/>
      <c r="D360" s="90"/>
      <c r="E360" s="339"/>
      <c r="F360" s="339"/>
      <c r="G360" s="90"/>
      <c r="H360" s="90"/>
      <c r="K360" s="90"/>
      <c r="N360" s="90"/>
    </row>
    <row r="361" spans="1:14" ht="50.1" customHeight="1">
      <c r="A361" s="97"/>
      <c r="C361" s="90"/>
      <c r="D361" s="90"/>
      <c r="E361" s="339"/>
      <c r="F361" s="339"/>
      <c r="G361" s="90"/>
      <c r="H361" s="90"/>
      <c r="K361" s="90"/>
      <c r="N361" s="90"/>
    </row>
    <row r="362" spans="1:14" ht="50.1" customHeight="1">
      <c r="A362" s="97"/>
      <c r="C362" s="90"/>
      <c r="D362" s="90"/>
      <c r="E362" s="339"/>
      <c r="F362" s="339"/>
      <c r="G362" s="90"/>
      <c r="H362" s="90"/>
      <c r="K362" s="90"/>
      <c r="N362" s="90"/>
    </row>
    <row r="363" spans="1:14" ht="50.1" customHeight="1">
      <c r="A363" s="97"/>
      <c r="C363" s="90"/>
      <c r="D363" s="90"/>
      <c r="E363" s="339"/>
      <c r="F363" s="339"/>
      <c r="G363" s="90"/>
      <c r="H363" s="90"/>
      <c r="K363" s="90"/>
      <c r="N363" s="90"/>
    </row>
    <row r="364" spans="1:14" ht="50.1" customHeight="1">
      <c r="A364" s="97"/>
      <c r="C364" s="90"/>
      <c r="D364" s="90"/>
      <c r="E364" s="339"/>
      <c r="F364" s="339"/>
      <c r="G364" s="90"/>
      <c r="H364" s="90"/>
      <c r="K364" s="90"/>
      <c r="N364" s="90"/>
    </row>
    <row r="365" spans="1:14" ht="50.1" customHeight="1">
      <c r="A365" s="97"/>
      <c r="C365" s="90"/>
      <c r="D365" s="90"/>
      <c r="E365" s="339"/>
      <c r="F365" s="339"/>
      <c r="G365" s="90"/>
      <c r="H365" s="90"/>
      <c r="K365" s="90"/>
      <c r="N365" s="90"/>
    </row>
    <row r="366" spans="1:14" ht="50.1" customHeight="1">
      <c r="A366" s="97"/>
      <c r="C366" s="90"/>
      <c r="D366" s="90"/>
      <c r="E366" s="339"/>
      <c r="F366" s="339"/>
      <c r="G366" s="90"/>
      <c r="H366" s="90"/>
      <c r="K366" s="90"/>
      <c r="N366" s="90"/>
    </row>
    <row r="367" spans="1:14" ht="50.1" customHeight="1">
      <c r="A367" s="97"/>
      <c r="C367" s="90"/>
      <c r="D367" s="90"/>
      <c r="E367" s="339"/>
      <c r="F367" s="339"/>
      <c r="G367" s="90"/>
      <c r="H367" s="90"/>
      <c r="K367" s="90"/>
      <c r="N367" s="90"/>
    </row>
    <row r="368" spans="1:14" ht="50.1" customHeight="1">
      <c r="A368" s="97"/>
      <c r="C368" s="90"/>
      <c r="D368" s="90"/>
      <c r="E368" s="339"/>
      <c r="F368" s="339"/>
      <c r="G368" s="90"/>
      <c r="H368" s="90"/>
      <c r="K368" s="90"/>
      <c r="N368" s="90"/>
    </row>
    <row r="369" spans="1:14" ht="50.1" customHeight="1">
      <c r="A369" s="97"/>
      <c r="C369" s="90"/>
      <c r="D369" s="90"/>
      <c r="E369" s="339"/>
      <c r="F369" s="339"/>
      <c r="G369" s="90"/>
      <c r="H369" s="90"/>
      <c r="K369" s="90"/>
      <c r="N369" s="90"/>
    </row>
    <row r="370" spans="1:14" ht="50.1" customHeight="1">
      <c r="A370" s="97"/>
      <c r="C370" s="90"/>
      <c r="D370" s="90"/>
      <c r="E370" s="339"/>
      <c r="F370" s="339"/>
      <c r="G370" s="90"/>
      <c r="H370" s="90"/>
      <c r="K370" s="90"/>
      <c r="N370" s="90"/>
    </row>
    <row r="371" spans="1:14" ht="50.1" customHeight="1">
      <c r="A371" s="97"/>
      <c r="C371" s="90"/>
      <c r="D371" s="90"/>
      <c r="E371" s="339"/>
      <c r="F371" s="339"/>
      <c r="G371" s="90"/>
      <c r="H371" s="90"/>
      <c r="K371" s="90"/>
      <c r="N371" s="90"/>
    </row>
    <row r="372" spans="1:14" ht="50.1" customHeight="1">
      <c r="A372" s="97"/>
      <c r="C372" s="90"/>
      <c r="D372" s="90"/>
      <c r="E372" s="339"/>
      <c r="F372" s="339"/>
      <c r="G372" s="90"/>
      <c r="H372" s="90"/>
      <c r="K372" s="90"/>
      <c r="N372" s="90"/>
    </row>
    <row r="373" spans="1:14" ht="50.1" customHeight="1">
      <c r="A373" s="97"/>
      <c r="C373" s="90"/>
      <c r="D373" s="90"/>
      <c r="E373" s="339"/>
      <c r="F373" s="339"/>
      <c r="G373" s="90"/>
      <c r="H373" s="90"/>
      <c r="K373" s="90"/>
      <c r="N373" s="90"/>
    </row>
    <row r="374" spans="1:14" ht="50.1" customHeight="1">
      <c r="A374" s="97"/>
      <c r="C374" s="90"/>
      <c r="D374" s="90"/>
      <c r="E374" s="339"/>
      <c r="F374" s="339"/>
      <c r="G374" s="90"/>
      <c r="H374" s="90"/>
      <c r="K374" s="90"/>
      <c r="N374" s="90"/>
    </row>
    <row r="375" spans="1:14" ht="50.1" customHeight="1">
      <c r="A375" s="97"/>
      <c r="C375" s="90"/>
      <c r="D375" s="90"/>
      <c r="E375" s="339"/>
      <c r="F375" s="339"/>
      <c r="G375" s="90"/>
      <c r="H375" s="90"/>
      <c r="K375" s="90"/>
      <c r="N375" s="90"/>
    </row>
    <row r="376" spans="1:14" ht="50.1" customHeight="1">
      <c r="A376" s="97"/>
      <c r="C376" s="90"/>
      <c r="D376" s="90"/>
      <c r="E376" s="339"/>
      <c r="F376" s="339"/>
      <c r="G376" s="90"/>
      <c r="H376" s="90"/>
      <c r="K376" s="90"/>
      <c r="N376" s="90"/>
    </row>
    <row r="377" spans="1:14" ht="50.1" customHeight="1">
      <c r="A377" s="97"/>
      <c r="C377" s="90"/>
      <c r="D377" s="90"/>
      <c r="E377" s="339"/>
      <c r="F377" s="339"/>
      <c r="G377" s="90"/>
      <c r="H377" s="90"/>
      <c r="K377" s="90"/>
      <c r="N377" s="90"/>
    </row>
    <row r="378" spans="1:14" ht="50.1" customHeight="1">
      <c r="A378" s="97"/>
      <c r="C378" s="90"/>
      <c r="D378" s="90"/>
      <c r="E378" s="339"/>
      <c r="F378" s="339"/>
      <c r="G378" s="90"/>
      <c r="H378" s="90"/>
      <c r="K378" s="90"/>
      <c r="N378" s="90"/>
    </row>
    <row r="379" spans="1:14" ht="50.1" customHeight="1">
      <c r="A379" s="97"/>
      <c r="C379" s="90"/>
      <c r="D379" s="90"/>
      <c r="E379" s="339"/>
      <c r="F379" s="339"/>
      <c r="G379" s="90"/>
      <c r="H379" s="90"/>
      <c r="K379" s="90"/>
      <c r="N379" s="90"/>
    </row>
    <row r="380" spans="1:14" ht="50.1" customHeight="1">
      <c r="A380" s="97"/>
      <c r="C380" s="90"/>
      <c r="D380" s="90"/>
      <c r="E380" s="339"/>
      <c r="F380" s="339"/>
      <c r="G380" s="90"/>
      <c r="H380" s="90"/>
      <c r="K380" s="90"/>
      <c r="N380" s="90"/>
    </row>
    <row r="381" spans="1:14" ht="50.1" customHeight="1">
      <c r="A381" s="97"/>
      <c r="C381" s="90"/>
      <c r="D381" s="90"/>
      <c r="E381" s="339"/>
      <c r="F381" s="339"/>
      <c r="G381" s="90"/>
      <c r="H381" s="90"/>
      <c r="K381" s="90"/>
      <c r="N381" s="90"/>
    </row>
    <row r="382" spans="1:14" ht="50.1" customHeight="1">
      <c r="A382" s="97"/>
      <c r="C382" s="90"/>
      <c r="D382" s="90"/>
      <c r="E382" s="339"/>
      <c r="F382" s="339"/>
      <c r="G382" s="90"/>
      <c r="H382" s="90"/>
      <c r="K382" s="90"/>
      <c r="N382" s="90"/>
    </row>
    <row r="383" spans="1:14" ht="50.1" customHeight="1">
      <c r="A383" s="97"/>
      <c r="C383" s="90"/>
      <c r="D383" s="90"/>
      <c r="E383" s="339"/>
      <c r="F383" s="339"/>
      <c r="G383" s="90"/>
      <c r="H383" s="90"/>
      <c r="K383" s="90"/>
      <c r="N383" s="90"/>
    </row>
    <row r="384" spans="1:14" ht="50.1" customHeight="1">
      <c r="A384" s="97"/>
      <c r="C384" s="90"/>
      <c r="D384" s="90"/>
      <c r="E384" s="339"/>
      <c r="F384" s="339"/>
      <c r="G384" s="90"/>
      <c r="H384" s="90"/>
      <c r="K384" s="90"/>
      <c r="N384" s="90"/>
    </row>
    <row r="385" spans="1:14" ht="50.1" customHeight="1">
      <c r="A385" s="97"/>
      <c r="C385" s="90"/>
      <c r="D385" s="90"/>
      <c r="E385" s="339"/>
      <c r="F385" s="339"/>
      <c r="G385" s="90"/>
      <c r="H385" s="90"/>
      <c r="K385" s="90"/>
      <c r="N385" s="90"/>
    </row>
    <row r="386" spans="1:14" ht="50.1" customHeight="1">
      <c r="A386" s="97"/>
      <c r="C386" s="90"/>
      <c r="D386" s="90"/>
      <c r="E386" s="339"/>
      <c r="F386" s="339"/>
      <c r="G386" s="90"/>
      <c r="H386" s="90"/>
      <c r="K386" s="90"/>
      <c r="N386" s="90"/>
    </row>
    <row r="387" spans="1:14" ht="50.1" customHeight="1">
      <c r="A387" s="97"/>
      <c r="C387" s="90"/>
      <c r="D387" s="90"/>
      <c r="E387" s="339"/>
      <c r="F387" s="339"/>
      <c r="G387" s="90"/>
      <c r="H387" s="90"/>
      <c r="K387" s="90"/>
      <c r="N387" s="90"/>
    </row>
    <row r="388" spans="1:14" ht="50.1" customHeight="1">
      <c r="A388" s="97"/>
      <c r="C388" s="90"/>
      <c r="D388" s="90"/>
      <c r="E388" s="339"/>
      <c r="F388" s="339"/>
      <c r="G388" s="90"/>
      <c r="H388" s="90"/>
      <c r="K388" s="90"/>
      <c r="N388" s="90"/>
    </row>
    <row r="389" spans="1:14" ht="50.1" customHeight="1">
      <c r="A389" s="97"/>
      <c r="C389" s="90"/>
      <c r="D389" s="90"/>
      <c r="E389" s="339"/>
      <c r="F389" s="339"/>
      <c r="G389" s="90"/>
      <c r="H389" s="90"/>
      <c r="K389" s="90"/>
      <c r="N389" s="90"/>
    </row>
    <row r="390" spans="1:14" ht="50.1" customHeight="1">
      <c r="A390" s="97"/>
      <c r="C390" s="90"/>
      <c r="D390" s="90"/>
      <c r="E390" s="339"/>
      <c r="F390" s="339"/>
      <c r="G390" s="90"/>
      <c r="H390" s="90"/>
      <c r="K390" s="90"/>
      <c r="N390" s="90"/>
    </row>
    <row r="391" spans="1:14" ht="50.1" customHeight="1">
      <c r="A391" s="97"/>
      <c r="C391" s="90"/>
      <c r="D391" s="90"/>
      <c r="E391" s="339"/>
      <c r="F391" s="339"/>
      <c r="G391" s="90"/>
      <c r="H391" s="90"/>
      <c r="K391" s="90"/>
      <c r="N391" s="90"/>
    </row>
    <row r="392" spans="1:14" ht="50.1" customHeight="1">
      <c r="A392" s="97"/>
      <c r="C392" s="90"/>
      <c r="D392" s="90"/>
      <c r="E392" s="339"/>
      <c r="F392" s="339"/>
      <c r="G392" s="90"/>
      <c r="H392" s="90"/>
      <c r="K392" s="90"/>
      <c r="N392" s="90"/>
    </row>
    <row r="393" spans="1:14" ht="50.1" customHeight="1">
      <c r="A393" s="97"/>
      <c r="C393" s="90"/>
      <c r="D393" s="90"/>
      <c r="E393" s="339"/>
      <c r="F393" s="339"/>
      <c r="G393" s="90"/>
      <c r="H393" s="90"/>
      <c r="K393" s="90"/>
      <c r="N393" s="90"/>
    </row>
    <row r="394" spans="1:14" ht="50.1" customHeight="1">
      <c r="A394" s="97"/>
      <c r="C394" s="90"/>
      <c r="D394" s="90"/>
      <c r="E394" s="339"/>
      <c r="F394" s="339"/>
      <c r="G394" s="90"/>
      <c r="H394" s="90"/>
      <c r="K394" s="90"/>
      <c r="N394" s="90"/>
    </row>
    <row r="395" spans="1:14" ht="50.1" customHeight="1">
      <c r="A395" s="97"/>
      <c r="C395" s="90"/>
      <c r="D395" s="90"/>
      <c r="E395" s="339"/>
      <c r="F395" s="339"/>
      <c r="G395" s="90"/>
      <c r="H395" s="90"/>
      <c r="K395" s="90"/>
      <c r="N395" s="90"/>
    </row>
    <row r="396" spans="1:14" ht="50.1" customHeight="1">
      <c r="A396" s="97"/>
      <c r="C396" s="90"/>
      <c r="D396" s="90"/>
      <c r="E396" s="339"/>
      <c r="F396" s="339"/>
      <c r="G396" s="90"/>
      <c r="H396" s="90"/>
      <c r="K396" s="90"/>
      <c r="N396" s="90"/>
    </row>
    <row r="397" spans="1:14" ht="50.1" customHeight="1">
      <c r="A397" s="97"/>
      <c r="C397" s="90"/>
      <c r="D397" s="90"/>
      <c r="E397" s="339"/>
      <c r="F397" s="339"/>
      <c r="G397" s="90"/>
      <c r="H397" s="90"/>
      <c r="K397" s="90"/>
      <c r="N397" s="90"/>
    </row>
    <row r="398" spans="1:14" ht="50.1" customHeight="1">
      <c r="A398" s="97"/>
      <c r="C398" s="90"/>
      <c r="D398" s="90"/>
      <c r="E398" s="339"/>
      <c r="F398" s="339"/>
      <c r="G398" s="90"/>
      <c r="H398" s="90"/>
      <c r="K398" s="90"/>
      <c r="N398" s="90"/>
    </row>
    <row r="399" spans="1:14" ht="50.1" customHeight="1">
      <c r="A399" s="97"/>
      <c r="C399" s="90"/>
      <c r="D399" s="90"/>
      <c r="E399" s="339"/>
      <c r="F399" s="339"/>
      <c r="G399" s="90"/>
      <c r="H399" s="90"/>
      <c r="K399" s="90"/>
      <c r="N399" s="90"/>
    </row>
    <row r="400" spans="1:14" ht="50.1" customHeight="1">
      <c r="A400" s="97"/>
      <c r="C400" s="90"/>
      <c r="D400" s="90"/>
      <c r="E400" s="339"/>
      <c r="F400" s="339"/>
      <c r="G400" s="90"/>
      <c r="H400" s="90"/>
      <c r="K400" s="90"/>
      <c r="N400" s="90"/>
    </row>
    <row r="401" spans="1:14" ht="50.1" customHeight="1">
      <c r="A401" s="97"/>
      <c r="C401" s="90"/>
      <c r="D401" s="90"/>
      <c r="E401" s="339"/>
      <c r="F401" s="339"/>
      <c r="G401" s="90"/>
      <c r="H401" s="90"/>
      <c r="K401" s="90"/>
      <c r="N401" s="90"/>
    </row>
    <row r="402" spans="1:14" ht="50.1" customHeight="1">
      <c r="A402" s="97"/>
      <c r="C402" s="90"/>
      <c r="D402" s="90"/>
      <c r="E402" s="339"/>
      <c r="F402" s="339"/>
      <c r="G402" s="90"/>
      <c r="H402" s="90"/>
      <c r="K402" s="90"/>
      <c r="N402" s="90"/>
    </row>
    <row r="403" spans="1:14" ht="50.1" customHeight="1">
      <c r="A403" s="97"/>
      <c r="C403" s="90"/>
      <c r="D403" s="90"/>
      <c r="E403" s="339"/>
      <c r="F403" s="339"/>
      <c r="G403" s="90"/>
      <c r="H403" s="90"/>
      <c r="K403" s="90"/>
      <c r="N403" s="90"/>
    </row>
    <row r="404" spans="1:14" ht="50.1" customHeight="1">
      <c r="A404" s="97"/>
      <c r="C404" s="90"/>
      <c r="D404" s="90"/>
      <c r="E404" s="339"/>
      <c r="F404" s="339"/>
      <c r="G404" s="90"/>
      <c r="H404" s="90"/>
      <c r="K404" s="90"/>
      <c r="N404" s="90"/>
    </row>
    <row r="405" spans="1:14" ht="50.1" customHeight="1">
      <c r="A405" s="97"/>
      <c r="C405" s="90"/>
      <c r="D405" s="90"/>
      <c r="E405" s="339"/>
      <c r="F405" s="339"/>
      <c r="G405" s="90"/>
      <c r="H405" s="90"/>
      <c r="K405" s="90"/>
      <c r="N405" s="90"/>
    </row>
    <row r="406" spans="1:14" ht="50.1" customHeight="1">
      <c r="A406" s="97"/>
      <c r="C406" s="90"/>
      <c r="D406" s="90"/>
      <c r="E406" s="339"/>
      <c r="F406" s="339"/>
      <c r="G406" s="90"/>
      <c r="H406" s="90"/>
      <c r="K406" s="90"/>
      <c r="N406" s="90"/>
    </row>
    <row r="407" spans="1:14" ht="50.1" customHeight="1">
      <c r="A407" s="97"/>
      <c r="C407" s="90"/>
      <c r="D407" s="90"/>
      <c r="E407" s="339"/>
      <c r="F407" s="339"/>
      <c r="G407" s="90"/>
      <c r="H407" s="90"/>
      <c r="K407" s="90"/>
      <c r="N407" s="90"/>
    </row>
    <row r="408" spans="1:14" ht="50.1" customHeight="1">
      <c r="A408" s="97"/>
      <c r="C408" s="90"/>
      <c r="D408" s="90"/>
      <c r="E408" s="339"/>
      <c r="F408" s="339"/>
      <c r="G408" s="90"/>
      <c r="H408" s="90"/>
      <c r="K408" s="90"/>
      <c r="N408" s="90"/>
    </row>
    <row r="409" spans="1:14" ht="50.1" customHeight="1">
      <c r="A409" s="97"/>
      <c r="C409" s="90"/>
      <c r="D409" s="90"/>
      <c r="E409" s="339"/>
      <c r="F409" s="339"/>
      <c r="G409" s="90"/>
      <c r="H409" s="90"/>
      <c r="K409" s="90"/>
      <c r="N409" s="90"/>
    </row>
    <row r="410" spans="1:14" ht="50.1" customHeight="1">
      <c r="A410" s="97"/>
      <c r="C410" s="90"/>
      <c r="D410" s="90"/>
      <c r="E410" s="339"/>
      <c r="F410" s="339"/>
      <c r="G410" s="90"/>
      <c r="H410" s="90"/>
      <c r="K410" s="90"/>
      <c r="N410" s="90"/>
    </row>
    <row r="411" spans="1:14" ht="50.1" customHeight="1">
      <c r="A411" s="97"/>
      <c r="C411" s="90"/>
      <c r="D411" s="90"/>
      <c r="E411" s="339"/>
      <c r="F411" s="339"/>
      <c r="G411" s="90"/>
      <c r="H411" s="90"/>
      <c r="K411" s="90"/>
      <c r="N411" s="90"/>
    </row>
    <row r="412" spans="1:14" ht="50.1" customHeight="1">
      <c r="A412" s="97"/>
      <c r="C412" s="90"/>
      <c r="D412" s="90"/>
      <c r="E412" s="339"/>
      <c r="F412" s="339"/>
      <c r="G412" s="90"/>
      <c r="H412" s="90"/>
      <c r="K412" s="90"/>
      <c r="N412" s="90"/>
    </row>
    <row r="413" spans="1:14" ht="50.1" customHeight="1">
      <c r="A413" s="97"/>
      <c r="C413" s="90"/>
      <c r="D413" s="90"/>
      <c r="E413" s="339"/>
      <c r="F413" s="339"/>
      <c r="G413" s="90"/>
      <c r="H413" s="90"/>
      <c r="K413" s="90"/>
      <c r="N413" s="90"/>
    </row>
    <row r="414" spans="1:14" ht="50.1" customHeight="1">
      <c r="A414" s="97"/>
      <c r="C414" s="90"/>
      <c r="D414" s="90"/>
      <c r="E414" s="339"/>
      <c r="F414" s="339"/>
      <c r="G414" s="90"/>
      <c r="H414" s="90"/>
      <c r="K414" s="90"/>
      <c r="N414" s="90"/>
    </row>
    <row r="415" spans="1:14" ht="50.1" customHeight="1">
      <c r="A415" s="97"/>
      <c r="C415" s="90"/>
      <c r="D415" s="90"/>
      <c r="E415" s="339"/>
      <c r="F415" s="339"/>
      <c r="G415" s="90"/>
      <c r="H415" s="90"/>
      <c r="K415" s="90"/>
      <c r="N415" s="90"/>
    </row>
    <row r="416" spans="1:14" ht="50.1" customHeight="1">
      <c r="A416" s="97"/>
      <c r="C416" s="90"/>
      <c r="D416" s="90"/>
      <c r="E416" s="339"/>
      <c r="F416" s="339"/>
      <c r="G416" s="90"/>
      <c r="H416" s="90"/>
      <c r="K416" s="90"/>
      <c r="N416" s="90"/>
    </row>
    <row r="417" spans="1:14" ht="50.1" customHeight="1">
      <c r="A417" s="97"/>
      <c r="C417" s="90"/>
      <c r="D417" s="90"/>
      <c r="E417" s="339"/>
      <c r="F417" s="339"/>
      <c r="G417" s="90"/>
      <c r="H417" s="90"/>
      <c r="K417" s="90"/>
      <c r="N417" s="90"/>
    </row>
    <row r="418" spans="1:14" ht="50.1" customHeight="1">
      <c r="A418" s="97"/>
      <c r="C418" s="90"/>
      <c r="D418" s="90"/>
      <c r="E418" s="339"/>
      <c r="F418" s="339"/>
      <c r="G418" s="90"/>
      <c r="H418" s="90"/>
      <c r="K418" s="90"/>
      <c r="N418" s="90"/>
    </row>
    <row r="419" spans="1:14" ht="50.1" customHeight="1">
      <c r="A419" s="97"/>
      <c r="C419" s="90"/>
      <c r="D419" s="90"/>
      <c r="E419" s="339"/>
      <c r="F419" s="339"/>
      <c r="G419" s="90"/>
      <c r="H419" s="90"/>
      <c r="K419" s="90"/>
      <c r="N419" s="90"/>
    </row>
    <row r="420" spans="1:14" ht="50.1" customHeight="1">
      <c r="A420" s="97"/>
      <c r="C420" s="90"/>
      <c r="D420" s="90"/>
      <c r="E420" s="339"/>
      <c r="F420" s="339"/>
      <c r="G420" s="90"/>
      <c r="H420" s="90"/>
      <c r="K420" s="90"/>
      <c r="N420" s="90"/>
    </row>
    <row r="421" spans="1:14" ht="50.1" customHeight="1">
      <c r="A421" s="97"/>
      <c r="C421" s="90"/>
      <c r="D421" s="90"/>
      <c r="E421" s="339"/>
      <c r="F421" s="339"/>
      <c r="G421" s="90"/>
      <c r="H421" s="90"/>
      <c r="K421" s="90"/>
      <c r="N421" s="90"/>
    </row>
    <row r="422" spans="1:14" ht="50.1" customHeight="1">
      <c r="A422" s="97"/>
      <c r="C422" s="90"/>
      <c r="D422" s="90"/>
      <c r="E422" s="339"/>
      <c r="F422" s="339"/>
      <c r="G422" s="90"/>
      <c r="H422" s="90"/>
      <c r="K422" s="90"/>
      <c r="N422" s="90"/>
    </row>
    <row r="423" spans="1:14" ht="50.1" customHeight="1">
      <c r="A423" s="97"/>
      <c r="C423" s="90"/>
      <c r="D423" s="90"/>
      <c r="E423" s="339"/>
      <c r="F423" s="339"/>
      <c r="G423" s="90"/>
      <c r="H423" s="90"/>
      <c r="K423" s="90"/>
      <c r="N423" s="90"/>
    </row>
    <row r="424" spans="1:14" ht="50.1" customHeight="1">
      <c r="A424" s="97"/>
      <c r="C424" s="90"/>
      <c r="D424" s="90"/>
      <c r="E424" s="339"/>
      <c r="F424" s="339"/>
      <c r="G424" s="90"/>
      <c r="H424" s="90"/>
      <c r="K424" s="90"/>
      <c r="N424" s="90"/>
    </row>
    <row r="425" spans="1:14" ht="50.1" customHeight="1">
      <c r="A425" s="97"/>
      <c r="C425" s="90"/>
      <c r="D425" s="90"/>
      <c r="E425" s="339"/>
      <c r="F425" s="339"/>
      <c r="G425" s="90"/>
      <c r="H425" s="90"/>
      <c r="K425" s="90"/>
      <c r="N425" s="90"/>
    </row>
    <row r="426" spans="1:14" ht="50.1" customHeight="1">
      <c r="A426" s="97"/>
      <c r="C426" s="90"/>
      <c r="D426" s="90"/>
      <c r="E426" s="339"/>
      <c r="F426" s="339"/>
      <c r="G426" s="90"/>
      <c r="H426" s="90"/>
      <c r="K426" s="90"/>
      <c r="N426" s="90"/>
    </row>
    <row r="427" spans="1:14" ht="50.1" customHeight="1">
      <c r="A427" s="97"/>
      <c r="C427" s="90"/>
      <c r="D427" s="90"/>
      <c r="E427" s="339"/>
      <c r="F427" s="339"/>
      <c r="G427" s="90"/>
      <c r="H427" s="90"/>
      <c r="K427" s="90"/>
      <c r="N427" s="90"/>
    </row>
    <row r="428" spans="1:14" ht="50.1" customHeight="1">
      <c r="A428" s="97"/>
      <c r="C428" s="90"/>
      <c r="D428" s="90"/>
      <c r="E428" s="339"/>
      <c r="F428" s="339"/>
      <c r="G428" s="90"/>
      <c r="H428" s="90"/>
      <c r="K428" s="90"/>
      <c r="N428" s="90"/>
    </row>
    <row r="429" spans="1:14" ht="50.1" customHeight="1">
      <c r="A429" s="97"/>
      <c r="C429" s="90"/>
      <c r="D429" s="90"/>
      <c r="E429" s="339"/>
      <c r="F429" s="339"/>
      <c r="G429" s="90"/>
      <c r="H429" s="90"/>
      <c r="K429" s="90"/>
      <c r="N429" s="90"/>
    </row>
    <row r="430" spans="1:14" ht="50.1" customHeight="1">
      <c r="A430" s="97"/>
      <c r="C430" s="90"/>
      <c r="D430" s="90"/>
      <c r="E430" s="339"/>
      <c r="F430" s="339"/>
      <c r="G430" s="90"/>
      <c r="H430" s="90"/>
      <c r="K430" s="90"/>
      <c r="N430" s="90"/>
    </row>
    <row r="431" spans="1:14" ht="50.1" customHeight="1">
      <c r="A431" s="97"/>
      <c r="C431" s="90"/>
      <c r="D431" s="90"/>
      <c r="E431" s="339"/>
      <c r="F431" s="339"/>
      <c r="G431" s="90"/>
      <c r="H431" s="90"/>
      <c r="K431" s="90"/>
      <c r="N431" s="90"/>
    </row>
    <row r="432" spans="1:14" ht="50.1" customHeight="1">
      <c r="A432" s="97"/>
      <c r="C432" s="90"/>
      <c r="D432" s="90"/>
      <c r="E432" s="339"/>
      <c r="F432" s="339"/>
      <c r="G432" s="90"/>
      <c r="H432" s="90"/>
      <c r="K432" s="90"/>
      <c r="N432" s="90"/>
    </row>
    <row r="433" spans="1:14" ht="50.1" customHeight="1">
      <c r="A433" s="97"/>
      <c r="C433" s="90"/>
      <c r="D433" s="90"/>
      <c r="E433" s="339"/>
      <c r="F433" s="339"/>
      <c r="G433" s="90"/>
      <c r="H433" s="90"/>
      <c r="K433" s="90"/>
      <c r="N433" s="90"/>
    </row>
    <row r="434" spans="1:14" ht="50.1" customHeight="1">
      <c r="A434" s="97"/>
      <c r="C434" s="90"/>
      <c r="D434" s="90"/>
      <c r="E434" s="339"/>
      <c r="F434" s="339"/>
      <c r="G434" s="90"/>
      <c r="H434" s="90"/>
      <c r="K434" s="90"/>
      <c r="N434" s="90"/>
    </row>
    <row r="435" spans="1:14" ht="50.1" customHeight="1">
      <c r="A435" s="97"/>
      <c r="C435" s="90"/>
      <c r="D435" s="90"/>
      <c r="E435" s="339"/>
      <c r="F435" s="339"/>
      <c r="G435" s="90"/>
      <c r="H435" s="90"/>
      <c r="K435" s="90"/>
      <c r="N435" s="90"/>
    </row>
    <row r="436" spans="1:14" ht="50.1" customHeight="1">
      <c r="A436" s="97"/>
      <c r="C436" s="90"/>
      <c r="D436" s="90"/>
      <c r="E436" s="339"/>
      <c r="F436" s="339"/>
      <c r="G436" s="90"/>
      <c r="H436" s="90"/>
      <c r="K436" s="90"/>
      <c r="N436" s="90"/>
    </row>
    <row r="437" spans="1:14" ht="50.1" customHeight="1">
      <c r="A437" s="97"/>
      <c r="C437" s="90"/>
      <c r="D437" s="90"/>
      <c r="E437" s="339"/>
      <c r="F437" s="339"/>
      <c r="G437" s="90"/>
      <c r="H437" s="90"/>
      <c r="K437" s="90"/>
      <c r="N437" s="90"/>
    </row>
    <row r="438" spans="1:14" ht="50.1" customHeight="1">
      <c r="A438" s="97"/>
      <c r="C438" s="90"/>
      <c r="D438" s="90"/>
      <c r="E438" s="339"/>
      <c r="F438" s="339"/>
      <c r="G438" s="90"/>
      <c r="H438" s="90"/>
      <c r="K438" s="90"/>
      <c r="N438" s="90"/>
    </row>
    <row r="439" spans="1:14" ht="50.1" customHeight="1">
      <c r="A439" s="97"/>
      <c r="C439" s="90"/>
      <c r="D439" s="90"/>
      <c r="E439" s="339"/>
      <c r="F439" s="339"/>
      <c r="G439" s="90"/>
      <c r="H439" s="90"/>
      <c r="K439" s="90"/>
      <c r="N439" s="90"/>
    </row>
    <row r="440" spans="1:14" ht="50.1" customHeight="1">
      <c r="A440" s="97"/>
      <c r="C440" s="90"/>
      <c r="D440" s="90"/>
      <c r="E440" s="339"/>
      <c r="F440" s="339"/>
      <c r="G440" s="90"/>
      <c r="H440" s="90"/>
      <c r="K440" s="90"/>
      <c r="N440" s="90"/>
    </row>
    <row r="441" spans="1:14" ht="50.1" customHeight="1">
      <c r="A441" s="97"/>
      <c r="C441" s="90"/>
      <c r="D441" s="90"/>
      <c r="E441" s="339"/>
      <c r="F441" s="339"/>
      <c r="G441" s="90"/>
      <c r="H441" s="90"/>
      <c r="K441" s="90"/>
      <c r="N441" s="90"/>
    </row>
    <row r="442" spans="1:14" ht="50.1" customHeight="1">
      <c r="A442" s="97"/>
      <c r="C442" s="90"/>
      <c r="D442" s="90"/>
      <c r="E442" s="339"/>
      <c r="F442" s="339"/>
      <c r="G442" s="90"/>
      <c r="H442" s="90"/>
      <c r="K442" s="90"/>
      <c r="N442" s="90"/>
    </row>
    <row r="443" spans="1:14" ht="50.1" customHeight="1">
      <c r="A443" s="97"/>
      <c r="C443" s="90"/>
      <c r="D443" s="90"/>
      <c r="E443" s="339"/>
      <c r="F443" s="339"/>
      <c r="G443" s="90"/>
      <c r="H443" s="90"/>
      <c r="K443" s="90"/>
      <c r="N443" s="90"/>
    </row>
    <row r="444" spans="1:14" ht="50.1" customHeight="1">
      <c r="A444" s="97"/>
      <c r="C444" s="90"/>
      <c r="D444" s="90"/>
      <c r="E444" s="339"/>
      <c r="F444" s="339"/>
      <c r="G444" s="90"/>
      <c r="H444" s="90"/>
      <c r="K444" s="90"/>
      <c r="N444" s="90"/>
    </row>
    <row r="445" spans="1:14" ht="50.1" customHeight="1">
      <c r="A445" s="97"/>
      <c r="C445" s="90"/>
      <c r="D445" s="90"/>
      <c r="E445" s="339"/>
      <c r="F445" s="339"/>
      <c r="G445" s="90"/>
      <c r="H445" s="90"/>
      <c r="K445" s="90"/>
      <c r="N445" s="90"/>
    </row>
    <row r="446" spans="1:14" ht="50.1" customHeight="1">
      <c r="A446" s="97"/>
      <c r="C446" s="90"/>
      <c r="D446" s="90"/>
      <c r="E446" s="339"/>
      <c r="F446" s="339"/>
      <c r="G446" s="90"/>
      <c r="H446" s="90"/>
      <c r="K446" s="90"/>
      <c r="N446" s="90"/>
    </row>
    <row r="447" spans="1:14" ht="50.1" customHeight="1">
      <c r="A447" s="97"/>
      <c r="C447" s="90"/>
      <c r="D447" s="90"/>
      <c r="E447" s="339"/>
      <c r="F447" s="339"/>
      <c r="G447" s="90"/>
      <c r="H447" s="90"/>
      <c r="K447" s="90"/>
      <c r="N447" s="90"/>
    </row>
    <row r="448" spans="1:14" ht="50.1" customHeight="1">
      <c r="A448" s="97"/>
      <c r="C448" s="90"/>
      <c r="D448" s="90"/>
      <c r="E448" s="339"/>
      <c r="F448" s="339"/>
      <c r="G448" s="90"/>
      <c r="H448" s="90"/>
      <c r="K448" s="90"/>
      <c r="N448" s="90"/>
    </row>
    <row r="449" spans="1:14" ht="50.1" customHeight="1">
      <c r="A449" s="97"/>
      <c r="C449" s="90"/>
      <c r="D449" s="90"/>
      <c r="E449" s="339"/>
      <c r="F449" s="339"/>
      <c r="G449" s="90"/>
      <c r="H449" s="90"/>
      <c r="K449" s="90"/>
      <c r="N449" s="90"/>
    </row>
    <row r="450" spans="1:14" ht="50.1" customHeight="1">
      <c r="A450" s="97"/>
      <c r="C450" s="90"/>
      <c r="D450" s="90"/>
      <c r="E450" s="339"/>
      <c r="F450" s="339"/>
      <c r="G450" s="90"/>
      <c r="H450" s="90"/>
      <c r="K450" s="90"/>
      <c r="N450" s="90"/>
    </row>
    <row r="451" spans="1:14" ht="50.1" customHeight="1">
      <c r="A451" s="97"/>
      <c r="C451" s="90"/>
      <c r="D451" s="90"/>
      <c r="E451" s="339"/>
      <c r="F451" s="339"/>
      <c r="G451" s="90"/>
      <c r="H451" s="90"/>
      <c r="K451" s="90"/>
      <c r="N451" s="90"/>
    </row>
    <row r="452" spans="1:14" ht="50.1" customHeight="1">
      <c r="A452" s="97"/>
      <c r="C452" s="90"/>
      <c r="D452" s="90"/>
      <c r="E452" s="339"/>
      <c r="F452" s="339"/>
      <c r="G452" s="90"/>
      <c r="H452" s="90"/>
      <c r="K452" s="90"/>
      <c r="N452" s="90"/>
    </row>
    <row r="453" spans="1:14" ht="50.1" customHeight="1">
      <c r="A453" s="97"/>
      <c r="C453" s="90"/>
      <c r="D453" s="90"/>
      <c r="E453" s="339"/>
      <c r="F453" s="339"/>
      <c r="G453" s="90"/>
      <c r="H453" s="90"/>
      <c r="K453" s="90"/>
      <c r="N453" s="90"/>
    </row>
    <row r="454" spans="1:14" ht="50.1" customHeight="1">
      <c r="A454" s="97"/>
      <c r="C454" s="90"/>
      <c r="D454" s="90"/>
      <c r="E454" s="339"/>
      <c r="F454" s="339"/>
      <c r="G454" s="90"/>
      <c r="H454" s="90"/>
      <c r="K454" s="90"/>
      <c r="N454" s="90"/>
    </row>
    <row r="455" spans="1:14" ht="50.1" customHeight="1">
      <c r="A455" s="97"/>
      <c r="C455" s="90"/>
      <c r="D455" s="90"/>
      <c r="E455" s="339"/>
      <c r="F455" s="339"/>
      <c r="G455" s="90"/>
      <c r="H455" s="90"/>
      <c r="K455" s="90"/>
      <c r="N455" s="90"/>
    </row>
    <row r="456" spans="1:14" ht="50.1" customHeight="1">
      <c r="A456" s="97"/>
      <c r="C456" s="90"/>
      <c r="D456" s="90"/>
      <c r="E456" s="339"/>
      <c r="F456" s="339"/>
      <c r="G456" s="90"/>
      <c r="H456" s="90"/>
      <c r="K456" s="90"/>
      <c r="N456" s="90"/>
    </row>
    <row r="457" spans="1:14" ht="50.1" customHeight="1">
      <c r="A457" s="97"/>
      <c r="C457" s="90"/>
      <c r="D457" s="90"/>
      <c r="E457" s="339"/>
      <c r="F457" s="339"/>
      <c r="G457" s="90"/>
      <c r="H457" s="90"/>
      <c r="K457" s="90"/>
      <c r="N457" s="90"/>
    </row>
    <row r="458" spans="1:14" ht="50.1" customHeight="1">
      <c r="A458" s="97"/>
      <c r="C458" s="90"/>
      <c r="D458" s="90"/>
      <c r="E458" s="339"/>
      <c r="F458" s="339"/>
      <c r="G458" s="90"/>
      <c r="H458" s="90"/>
      <c r="K458" s="90"/>
      <c r="N458" s="90"/>
    </row>
    <row r="459" spans="1:14" ht="50.1" customHeight="1">
      <c r="A459" s="97"/>
      <c r="C459" s="90"/>
      <c r="D459" s="90"/>
      <c r="E459" s="339"/>
      <c r="F459" s="339"/>
      <c r="G459" s="90"/>
      <c r="H459" s="90"/>
      <c r="K459" s="90"/>
      <c r="N459" s="90"/>
    </row>
    <row r="460" spans="1:14" ht="50.1" customHeight="1">
      <c r="A460" s="97"/>
      <c r="C460" s="90"/>
      <c r="D460" s="90"/>
      <c r="E460" s="339"/>
      <c r="F460" s="339"/>
      <c r="G460" s="90"/>
      <c r="H460" s="90"/>
      <c r="K460" s="90"/>
      <c r="N460" s="90"/>
    </row>
    <row r="461" spans="1:14" ht="50.1" customHeight="1">
      <c r="A461" s="97"/>
      <c r="C461" s="90"/>
      <c r="D461" s="90"/>
      <c r="E461" s="339"/>
      <c r="F461" s="339"/>
      <c r="G461" s="90"/>
      <c r="H461" s="90"/>
      <c r="K461" s="90"/>
      <c r="N461" s="90"/>
    </row>
    <row r="462" spans="1:14" ht="50.1" customHeight="1">
      <c r="A462" s="97"/>
      <c r="C462" s="90"/>
      <c r="D462" s="90"/>
      <c r="E462" s="339"/>
      <c r="F462" s="339"/>
      <c r="G462" s="90"/>
      <c r="H462" s="90"/>
      <c r="K462" s="90"/>
      <c r="N462" s="90"/>
    </row>
    <row r="463" spans="1:14" ht="50.1" customHeight="1">
      <c r="A463" s="97"/>
      <c r="C463" s="90"/>
      <c r="D463" s="90"/>
      <c r="E463" s="339"/>
      <c r="F463" s="339"/>
      <c r="G463" s="90"/>
      <c r="H463" s="90"/>
      <c r="K463" s="90"/>
      <c r="N463" s="90"/>
    </row>
    <row r="464" spans="1:14" ht="50.1" customHeight="1">
      <c r="A464" s="97"/>
      <c r="C464" s="90"/>
      <c r="D464" s="90"/>
      <c r="E464" s="339"/>
      <c r="F464" s="339"/>
      <c r="G464" s="90"/>
      <c r="H464" s="90"/>
      <c r="K464" s="90"/>
      <c r="N464" s="90"/>
    </row>
    <row r="465" spans="1:14" ht="50.1" customHeight="1">
      <c r="A465" s="97"/>
      <c r="C465" s="90"/>
      <c r="D465" s="90"/>
      <c r="E465" s="339"/>
      <c r="F465" s="339"/>
      <c r="G465" s="90"/>
      <c r="H465" s="90"/>
      <c r="K465" s="90"/>
      <c r="N465" s="90"/>
    </row>
    <row r="466" spans="1:14" ht="50.1" customHeight="1">
      <c r="A466" s="97"/>
      <c r="C466" s="90"/>
      <c r="D466" s="90"/>
      <c r="E466" s="339"/>
      <c r="F466" s="339"/>
      <c r="G466" s="90"/>
      <c r="H466" s="90"/>
      <c r="K466" s="90"/>
      <c r="N466" s="90"/>
    </row>
    <row r="467" spans="1:14" ht="50.1" customHeight="1">
      <c r="A467" s="97"/>
      <c r="C467" s="90"/>
      <c r="D467" s="90"/>
      <c r="E467" s="339"/>
      <c r="F467" s="339"/>
      <c r="G467" s="90"/>
      <c r="H467" s="90"/>
      <c r="K467" s="90"/>
      <c r="N467" s="90"/>
    </row>
    <row r="468" spans="1:14" ht="50.1" customHeight="1">
      <c r="A468" s="97"/>
      <c r="C468" s="90"/>
      <c r="D468" s="90"/>
      <c r="E468" s="339"/>
      <c r="F468" s="339"/>
      <c r="G468" s="90"/>
      <c r="H468" s="90"/>
      <c r="K468" s="90"/>
      <c r="N468" s="90"/>
    </row>
    <row r="469" spans="1:14" ht="50.1" customHeight="1">
      <c r="A469" s="97"/>
      <c r="C469" s="90"/>
      <c r="D469" s="90"/>
      <c r="E469" s="339"/>
      <c r="F469" s="339"/>
      <c r="G469" s="90"/>
      <c r="H469" s="90"/>
      <c r="K469" s="90"/>
      <c r="N469" s="90"/>
    </row>
    <row r="470" spans="1:14" ht="50.1" customHeight="1">
      <c r="A470" s="97"/>
      <c r="C470" s="90"/>
      <c r="D470" s="90"/>
      <c r="E470" s="339"/>
      <c r="F470" s="339"/>
      <c r="G470" s="90"/>
      <c r="H470" s="90"/>
      <c r="K470" s="90"/>
      <c r="N470" s="90"/>
    </row>
    <row r="471" spans="1:14" ht="50.1" customHeight="1">
      <c r="A471" s="97"/>
      <c r="C471" s="90"/>
      <c r="D471" s="90"/>
      <c r="E471" s="339"/>
      <c r="F471" s="339"/>
      <c r="G471" s="90"/>
      <c r="H471" s="90"/>
      <c r="K471" s="90"/>
      <c r="N471" s="90"/>
    </row>
    <row r="472" spans="1:14" ht="50.1" customHeight="1">
      <c r="A472" s="97"/>
      <c r="C472" s="90"/>
      <c r="D472" s="90"/>
      <c r="E472" s="339"/>
      <c r="F472" s="339"/>
      <c r="G472" s="90"/>
      <c r="H472" s="90"/>
      <c r="K472" s="90"/>
      <c r="N472" s="90"/>
    </row>
    <row r="473" spans="1:14" ht="50.1" customHeight="1">
      <c r="A473" s="97"/>
      <c r="C473" s="90"/>
      <c r="D473" s="90"/>
      <c r="E473" s="339"/>
      <c r="F473" s="339"/>
      <c r="G473" s="90"/>
      <c r="H473" s="90"/>
      <c r="K473" s="90"/>
      <c r="N473" s="90"/>
    </row>
    <row r="474" spans="1:14" ht="50.1" customHeight="1">
      <c r="A474" s="97"/>
      <c r="C474" s="90"/>
      <c r="D474" s="90"/>
      <c r="E474" s="339"/>
      <c r="F474" s="339"/>
      <c r="G474" s="90"/>
      <c r="H474" s="90"/>
      <c r="K474" s="90"/>
      <c r="N474" s="90"/>
    </row>
    <row r="475" spans="1:14" ht="50.1" customHeight="1">
      <c r="A475" s="97"/>
      <c r="C475" s="90"/>
      <c r="D475" s="90"/>
      <c r="E475" s="339"/>
      <c r="F475" s="339"/>
      <c r="G475" s="90"/>
      <c r="H475" s="90"/>
      <c r="K475" s="90"/>
      <c r="N475" s="90"/>
    </row>
    <row r="476" spans="1:14" ht="50.1" customHeight="1">
      <c r="A476" s="97"/>
      <c r="C476" s="90"/>
      <c r="D476" s="90"/>
      <c r="E476" s="339"/>
      <c r="F476" s="339"/>
      <c r="G476" s="90"/>
      <c r="H476" s="90"/>
      <c r="K476" s="90"/>
      <c r="N476" s="90"/>
    </row>
    <row r="477" spans="1:14" ht="50.1" customHeight="1">
      <c r="A477" s="97"/>
      <c r="C477" s="90"/>
      <c r="D477" s="90"/>
      <c r="E477" s="339"/>
      <c r="F477" s="339"/>
      <c r="G477" s="90"/>
      <c r="H477" s="90"/>
      <c r="K477" s="90"/>
      <c r="N477" s="90"/>
    </row>
    <row r="478" spans="1:14" ht="50.1" customHeight="1">
      <c r="A478" s="97"/>
      <c r="C478" s="90"/>
      <c r="D478" s="90"/>
      <c r="E478" s="339"/>
      <c r="F478" s="339"/>
      <c r="G478" s="90"/>
      <c r="H478" s="90"/>
      <c r="K478" s="90"/>
      <c r="N478" s="90"/>
    </row>
    <row r="479" spans="1:14" ht="50.1" customHeight="1">
      <c r="A479" s="97"/>
      <c r="C479" s="90"/>
      <c r="D479" s="90"/>
      <c r="E479" s="339"/>
      <c r="F479" s="339"/>
      <c r="G479" s="90"/>
      <c r="H479" s="90"/>
      <c r="K479" s="90"/>
      <c r="N479" s="90"/>
    </row>
    <row r="480" spans="1:14" ht="50.1" customHeight="1">
      <c r="A480" s="97"/>
      <c r="C480" s="90"/>
      <c r="D480" s="90"/>
      <c r="E480" s="339"/>
      <c r="F480" s="339"/>
      <c r="G480" s="90"/>
      <c r="H480" s="90"/>
      <c r="K480" s="90"/>
      <c r="N480" s="90"/>
    </row>
    <row r="481" spans="1:14" ht="50.1" customHeight="1">
      <c r="A481" s="97"/>
      <c r="C481" s="90"/>
      <c r="D481" s="90"/>
      <c r="E481" s="339"/>
      <c r="F481" s="339"/>
      <c r="G481" s="90"/>
      <c r="H481" s="90"/>
      <c r="K481" s="90"/>
      <c r="N481" s="90"/>
    </row>
    <row r="482" spans="1:14" ht="50.1" customHeight="1">
      <c r="A482" s="97"/>
      <c r="C482" s="90"/>
      <c r="D482" s="90"/>
      <c r="E482" s="339"/>
      <c r="F482" s="339"/>
      <c r="G482" s="90"/>
      <c r="H482" s="90"/>
      <c r="K482" s="90"/>
      <c r="N482" s="90"/>
    </row>
    <row r="483" spans="1:14" ht="50.1" customHeight="1">
      <c r="A483" s="97"/>
      <c r="C483" s="90"/>
      <c r="D483" s="90"/>
      <c r="E483" s="339"/>
      <c r="F483" s="339"/>
      <c r="G483" s="90"/>
      <c r="H483" s="90"/>
      <c r="K483" s="90"/>
      <c r="N483" s="90"/>
    </row>
    <row r="484" spans="1:14" ht="50.1" customHeight="1">
      <c r="A484" s="97"/>
      <c r="C484" s="90"/>
      <c r="D484" s="90"/>
      <c r="E484" s="339"/>
      <c r="F484" s="339"/>
      <c r="G484" s="90"/>
      <c r="H484" s="90"/>
      <c r="K484" s="90"/>
      <c r="N484" s="90"/>
    </row>
    <row r="485" spans="1:14" ht="50.1" customHeight="1">
      <c r="A485" s="97"/>
      <c r="C485" s="90"/>
      <c r="D485" s="90"/>
      <c r="E485" s="339"/>
      <c r="F485" s="339"/>
      <c r="G485" s="90"/>
      <c r="H485" s="90"/>
      <c r="K485" s="90"/>
      <c r="N485" s="90"/>
    </row>
    <row r="486" spans="1:14" ht="50.1" customHeight="1">
      <c r="A486" s="97"/>
      <c r="C486" s="90"/>
      <c r="D486" s="90"/>
      <c r="E486" s="339"/>
      <c r="F486" s="339"/>
      <c r="G486" s="90"/>
      <c r="H486" s="90"/>
      <c r="K486" s="90"/>
      <c r="N486" s="90"/>
    </row>
    <row r="487" spans="1:14" ht="50.1" customHeight="1">
      <c r="A487" s="97"/>
      <c r="C487" s="90"/>
      <c r="D487" s="90"/>
      <c r="E487" s="339"/>
      <c r="F487" s="339"/>
      <c r="G487" s="90"/>
      <c r="H487" s="90"/>
      <c r="K487" s="90"/>
      <c r="N487" s="90"/>
    </row>
    <row r="488" spans="1:14" ht="50.1" customHeight="1">
      <c r="A488" s="97"/>
      <c r="C488" s="90"/>
      <c r="D488" s="90"/>
      <c r="E488" s="339"/>
      <c r="F488" s="339"/>
      <c r="G488" s="90"/>
      <c r="H488" s="90"/>
      <c r="K488" s="90"/>
      <c r="N488" s="90"/>
    </row>
    <row r="489" spans="1:14" ht="50.1" customHeight="1">
      <c r="A489" s="97"/>
      <c r="C489" s="90"/>
      <c r="D489" s="90"/>
      <c r="E489" s="339"/>
      <c r="F489" s="339"/>
      <c r="G489" s="90"/>
      <c r="H489" s="90"/>
      <c r="K489" s="90"/>
      <c r="N489" s="90"/>
    </row>
    <row r="490" spans="1:14" ht="50.1" customHeight="1">
      <c r="A490" s="97"/>
      <c r="C490" s="90"/>
      <c r="D490" s="90"/>
      <c r="E490" s="339"/>
      <c r="F490" s="339"/>
      <c r="G490" s="90"/>
      <c r="H490" s="90"/>
      <c r="K490" s="90"/>
      <c r="N490" s="90"/>
    </row>
    <row r="491" spans="1:14" ht="50.1" customHeight="1">
      <c r="A491" s="97"/>
      <c r="C491" s="90"/>
      <c r="D491" s="90"/>
      <c r="E491" s="339"/>
      <c r="F491" s="339"/>
      <c r="G491" s="90"/>
      <c r="H491" s="90"/>
      <c r="K491" s="90"/>
      <c r="N491" s="90"/>
    </row>
    <row r="492" spans="1:14" ht="50.1" customHeight="1">
      <c r="A492" s="97"/>
      <c r="C492" s="90"/>
      <c r="D492" s="90"/>
      <c r="E492" s="339"/>
      <c r="F492" s="339"/>
      <c r="G492" s="90"/>
      <c r="H492" s="90"/>
      <c r="K492" s="90"/>
      <c r="N492" s="90"/>
    </row>
    <row r="493" spans="1:14" ht="50.1" customHeight="1">
      <c r="A493" s="97"/>
      <c r="C493" s="90"/>
      <c r="D493" s="90"/>
      <c r="E493" s="339"/>
      <c r="F493" s="339"/>
      <c r="G493" s="90"/>
      <c r="H493" s="90"/>
      <c r="K493" s="90"/>
      <c r="N493" s="90"/>
    </row>
    <row r="494" spans="1:14" ht="50.1" customHeight="1">
      <c r="A494" s="97"/>
      <c r="C494" s="90"/>
      <c r="D494" s="90"/>
      <c r="E494" s="339"/>
      <c r="F494" s="339"/>
      <c r="G494" s="90"/>
      <c r="H494" s="90"/>
      <c r="K494" s="90"/>
      <c r="N494" s="90"/>
    </row>
    <row r="495" spans="1:14" ht="50.1" customHeight="1">
      <c r="A495" s="97"/>
      <c r="C495" s="90"/>
      <c r="D495" s="90"/>
      <c r="E495" s="339"/>
      <c r="F495" s="339"/>
      <c r="G495" s="90"/>
      <c r="H495" s="90"/>
      <c r="K495" s="90"/>
      <c r="N495" s="90"/>
    </row>
    <row r="496" spans="1:14" ht="50.1" customHeight="1">
      <c r="A496" s="97"/>
      <c r="C496" s="90"/>
      <c r="D496" s="90"/>
      <c r="E496" s="339"/>
      <c r="F496" s="339"/>
      <c r="G496" s="90"/>
      <c r="H496" s="90"/>
      <c r="K496" s="90"/>
      <c r="N496" s="90"/>
    </row>
    <row r="497" spans="1:14" ht="50.1" customHeight="1">
      <c r="A497" s="97"/>
      <c r="C497" s="90"/>
      <c r="D497" s="90"/>
      <c r="E497" s="339"/>
      <c r="F497" s="339"/>
      <c r="G497" s="90"/>
      <c r="H497" s="90"/>
      <c r="K497" s="90"/>
      <c r="N497" s="90"/>
    </row>
    <row r="498" spans="1:14" ht="50.1" customHeight="1">
      <c r="A498" s="97"/>
      <c r="C498" s="90"/>
      <c r="D498" s="90"/>
      <c r="E498" s="339"/>
      <c r="F498" s="339"/>
      <c r="G498" s="90"/>
      <c r="H498" s="90"/>
      <c r="K498" s="90"/>
      <c r="N498" s="90"/>
    </row>
    <row r="499" spans="1:14" ht="50.1" customHeight="1">
      <c r="A499" s="97"/>
      <c r="C499" s="90"/>
      <c r="D499" s="90"/>
      <c r="E499" s="339"/>
      <c r="F499" s="339"/>
      <c r="G499" s="90"/>
      <c r="H499" s="90"/>
      <c r="K499" s="90"/>
      <c r="N499" s="90"/>
    </row>
    <row r="500" spans="1:14" ht="50.1" customHeight="1">
      <c r="A500" s="97"/>
      <c r="C500" s="90"/>
      <c r="D500" s="90"/>
      <c r="E500" s="339"/>
      <c r="F500" s="339"/>
      <c r="G500" s="90"/>
      <c r="H500" s="90"/>
      <c r="K500" s="90"/>
      <c r="N500" s="90"/>
    </row>
    <row r="501" spans="1:14" ht="50.1" customHeight="1">
      <c r="A501" s="97"/>
      <c r="C501" s="90"/>
      <c r="D501" s="90"/>
      <c r="E501" s="339"/>
      <c r="F501" s="339"/>
      <c r="G501" s="90"/>
      <c r="H501" s="90"/>
      <c r="K501" s="90"/>
      <c r="N501" s="90"/>
    </row>
    <row r="502" spans="1:14" ht="50.1" customHeight="1">
      <c r="A502" s="97"/>
      <c r="C502" s="90"/>
      <c r="D502" s="90"/>
      <c r="E502" s="339"/>
      <c r="F502" s="339"/>
      <c r="G502" s="90"/>
      <c r="H502" s="90"/>
      <c r="K502" s="90"/>
      <c r="N502" s="90"/>
    </row>
    <row r="503" spans="1:14" ht="50.1" customHeight="1">
      <c r="A503" s="97"/>
      <c r="C503" s="90"/>
      <c r="D503" s="90"/>
      <c r="E503" s="339"/>
      <c r="F503" s="339"/>
      <c r="G503" s="90"/>
      <c r="H503" s="90"/>
      <c r="K503" s="90"/>
      <c r="N503" s="90"/>
    </row>
    <row r="504" spans="1:14" ht="50.1" customHeight="1">
      <c r="A504" s="97"/>
      <c r="C504" s="90"/>
      <c r="D504" s="90"/>
      <c r="E504" s="339"/>
      <c r="F504" s="339"/>
      <c r="G504" s="90"/>
      <c r="H504" s="90"/>
      <c r="K504" s="90"/>
      <c r="N504" s="90"/>
    </row>
    <row r="505" spans="1:14" ht="50.1" customHeight="1">
      <c r="A505" s="97"/>
      <c r="C505" s="90"/>
      <c r="D505" s="90"/>
      <c r="E505" s="339"/>
      <c r="F505" s="339"/>
      <c r="G505" s="90"/>
      <c r="H505" s="90"/>
      <c r="K505" s="90"/>
      <c r="N505" s="90"/>
    </row>
    <row r="506" spans="1:14" ht="50.1" customHeight="1">
      <c r="A506" s="97"/>
      <c r="C506" s="90"/>
      <c r="D506" s="90"/>
      <c r="E506" s="339"/>
      <c r="F506" s="339"/>
      <c r="G506" s="90"/>
      <c r="H506" s="90"/>
      <c r="K506" s="90"/>
      <c r="N506" s="90"/>
    </row>
    <row r="507" spans="1:14" ht="50.1" customHeight="1">
      <c r="A507" s="97"/>
      <c r="C507" s="90"/>
      <c r="D507" s="90"/>
      <c r="E507" s="339"/>
      <c r="F507" s="339"/>
      <c r="G507" s="90"/>
      <c r="H507" s="90"/>
      <c r="K507" s="90"/>
      <c r="N507" s="90"/>
    </row>
    <row r="508" spans="1:14" ht="50.1" customHeight="1">
      <c r="A508" s="97"/>
      <c r="C508" s="90"/>
      <c r="D508" s="90"/>
      <c r="E508" s="339"/>
      <c r="F508" s="339"/>
      <c r="G508" s="90"/>
      <c r="H508" s="90"/>
      <c r="K508" s="90"/>
      <c r="N508" s="90"/>
    </row>
    <row r="509" spans="1:14" ht="50.1" customHeight="1">
      <c r="A509" s="97"/>
      <c r="C509" s="90"/>
      <c r="D509" s="90"/>
      <c r="E509" s="339"/>
      <c r="F509" s="339"/>
      <c r="G509" s="90"/>
      <c r="H509" s="90"/>
      <c r="K509" s="90"/>
      <c r="N509" s="90"/>
    </row>
    <row r="510" spans="1:14" ht="50.1" customHeight="1">
      <c r="A510" s="97"/>
      <c r="C510" s="90"/>
      <c r="D510" s="90"/>
      <c r="E510" s="339"/>
      <c r="F510" s="339"/>
      <c r="G510" s="90"/>
      <c r="H510" s="90"/>
      <c r="K510" s="90"/>
      <c r="N510" s="90"/>
    </row>
    <row r="511" spans="1:14" ht="50.1" customHeight="1">
      <c r="A511" s="97"/>
      <c r="C511" s="90"/>
      <c r="D511" s="90"/>
      <c r="E511" s="339"/>
      <c r="F511" s="339"/>
      <c r="G511" s="90"/>
      <c r="H511" s="90"/>
      <c r="K511" s="90"/>
      <c r="N511" s="90"/>
    </row>
    <row r="512" spans="1:14" ht="50.1" customHeight="1">
      <c r="A512" s="97"/>
      <c r="C512" s="90"/>
      <c r="D512" s="90"/>
      <c r="E512" s="339"/>
      <c r="F512" s="339"/>
      <c r="G512" s="90"/>
      <c r="H512" s="90"/>
      <c r="K512" s="90"/>
      <c r="N512" s="90"/>
    </row>
    <row r="513" spans="1:14" ht="50.1" customHeight="1">
      <c r="A513" s="97"/>
      <c r="C513" s="90"/>
      <c r="D513" s="90"/>
      <c r="E513" s="339"/>
      <c r="F513" s="339"/>
      <c r="G513" s="90"/>
      <c r="H513" s="90"/>
      <c r="K513" s="90"/>
      <c r="N513" s="90"/>
    </row>
    <row r="514" spans="1:14" ht="50.1" customHeight="1">
      <c r="A514" s="97"/>
      <c r="C514" s="90"/>
      <c r="D514" s="90"/>
      <c r="E514" s="339"/>
      <c r="F514" s="339"/>
      <c r="G514" s="90"/>
      <c r="H514" s="90"/>
      <c r="K514" s="90"/>
      <c r="N514" s="90"/>
    </row>
    <row r="515" spans="1:14" ht="50.1" customHeight="1">
      <c r="A515" s="97"/>
      <c r="C515" s="90"/>
      <c r="D515" s="90"/>
      <c r="E515" s="339"/>
      <c r="F515" s="339"/>
      <c r="G515" s="90"/>
      <c r="H515" s="90"/>
      <c r="K515" s="90"/>
      <c r="N515" s="90"/>
    </row>
    <row r="516" spans="1:14" ht="50.1" customHeight="1">
      <c r="A516" s="97"/>
      <c r="C516" s="90"/>
      <c r="D516" s="90"/>
      <c r="E516" s="339"/>
      <c r="F516" s="339"/>
      <c r="G516" s="90"/>
      <c r="H516" s="90"/>
      <c r="K516" s="90"/>
      <c r="N516" s="90"/>
    </row>
    <row r="517" spans="1:14" ht="50.1" customHeight="1">
      <c r="A517" s="97"/>
      <c r="C517" s="90"/>
      <c r="D517" s="90"/>
      <c r="E517" s="339"/>
      <c r="F517" s="339"/>
      <c r="G517" s="90"/>
      <c r="H517" s="90"/>
      <c r="K517" s="90"/>
      <c r="N517" s="90"/>
    </row>
    <row r="518" spans="1:14" ht="50.1" customHeight="1">
      <c r="A518" s="97"/>
      <c r="C518" s="90"/>
      <c r="D518" s="90"/>
      <c r="E518" s="339"/>
      <c r="F518" s="339"/>
      <c r="G518" s="90"/>
      <c r="H518" s="90"/>
      <c r="K518" s="90"/>
      <c r="N518" s="90"/>
    </row>
    <row r="519" spans="1:14" ht="50.1" customHeight="1">
      <c r="A519" s="97"/>
      <c r="C519" s="90"/>
      <c r="D519" s="90"/>
      <c r="E519" s="339"/>
      <c r="F519" s="339"/>
      <c r="G519" s="90"/>
      <c r="H519" s="90"/>
      <c r="K519" s="90"/>
      <c r="N519" s="90"/>
    </row>
    <row r="520" spans="1:14" ht="50.1" customHeight="1">
      <c r="A520" s="97"/>
      <c r="C520" s="90"/>
      <c r="D520" s="90"/>
      <c r="E520" s="339"/>
      <c r="F520" s="339"/>
      <c r="G520" s="90"/>
      <c r="H520" s="90"/>
      <c r="K520" s="90"/>
      <c r="N520" s="90"/>
    </row>
    <row r="521" spans="1:14" ht="50.1" customHeight="1">
      <c r="A521" s="97"/>
      <c r="C521" s="90"/>
      <c r="D521" s="90"/>
      <c r="E521" s="339"/>
      <c r="F521" s="339"/>
      <c r="G521" s="90"/>
      <c r="H521" s="90"/>
      <c r="K521" s="90"/>
      <c r="N521" s="90"/>
    </row>
    <row r="522" spans="1:14" ht="50.1" customHeight="1">
      <c r="A522" s="97"/>
      <c r="C522" s="90"/>
      <c r="D522" s="90"/>
      <c r="E522" s="339"/>
      <c r="F522" s="339"/>
      <c r="G522" s="90"/>
      <c r="H522" s="90"/>
      <c r="K522" s="90"/>
      <c r="N522" s="90"/>
    </row>
    <row r="523" spans="1:14" ht="50.1" customHeight="1">
      <c r="A523" s="97"/>
      <c r="C523" s="90"/>
      <c r="D523" s="90"/>
      <c r="E523" s="339"/>
      <c r="F523" s="339"/>
      <c r="G523" s="90"/>
      <c r="H523" s="90"/>
      <c r="K523" s="90"/>
      <c r="N523" s="90"/>
    </row>
    <row r="524" spans="1:14" ht="50.1" customHeight="1">
      <c r="A524" s="97"/>
      <c r="C524" s="90"/>
      <c r="D524" s="90"/>
      <c r="E524" s="339"/>
      <c r="F524" s="339"/>
      <c r="G524" s="90"/>
      <c r="H524" s="90"/>
      <c r="K524" s="90"/>
      <c r="N524" s="90"/>
    </row>
    <row r="525" spans="1:14" ht="50.1" customHeight="1">
      <c r="A525" s="97"/>
      <c r="C525" s="90"/>
      <c r="D525" s="90"/>
      <c r="E525" s="339"/>
      <c r="F525" s="339"/>
      <c r="G525" s="90"/>
      <c r="H525" s="90"/>
      <c r="K525" s="90"/>
      <c r="N525" s="90"/>
    </row>
    <row r="526" spans="1:14" ht="50.1" customHeight="1">
      <c r="A526" s="97"/>
      <c r="C526" s="90"/>
      <c r="D526" s="90"/>
      <c r="E526" s="339"/>
      <c r="F526" s="339"/>
      <c r="G526" s="90"/>
      <c r="H526" s="90"/>
      <c r="K526" s="90"/>
      <c r="N526" s="90"/>
    </row>
    <row r="527" spans="1:14" ht="50.1" customHeight="1">
      <c r="A527" s="97"/>
      <c r="C527" s="90"/>
      <c r="D527" s="90"/>
      <c r="E527" s="339"/>
      <c r="F527" s="339"/>
      <c r="G527" s="90"/>
      <c r="H527" s="90"/>
      <c r="K527" s="90"/>
      <c r="N527" s="90"/>
    </row>
    <row r="528" spans="1:14" ht="50.1" customHeight="1">
      <c r="A528" s="97"/>
      <c r="C528" s="90"/>
      <c r="D528" s="90"/>
      <c r="E528" s="339"/>
      <c r="F528" s="339"/>
      <c r="G528" s="90"/>
      <c r="H528" s="90"/>
      <c r="K528" s="90"/>
      <c r="N528" s="90"/>
    </row>
    <row r="529" spans="1:14" ht="50.1" customHeight="1">
      <c r="A529" s="97"/>
      <c r="C529" s="90"/>
      <c r="D529" s="90"/>
      <c r="E529" s="339"/>
      <c r="F529" s="339"/>
      <c r="G529" s="90"/>
      <c r="H529" s="90"/>
      <c r="K529" s="90"/>
      <c r="N529" s="90"/>
    </row>
    <row r="530" spans="1:14" ht="50.1" customHeight="1">
      <c r="A530" s="97"/>
      <c r="C530" s="90"/>
      <c r="D530" s="90"/>
      <c r="E530" s="339"/>
      <c r="F530" s="339"/>
      <c r="G530" s="90"/>
      <c r="H530" s="90"/>
      <c r="K530" s="90"/>
      <c r="N530" s="90"/>
    </row>
    <row r="531" spans="1:14" ht="50.1" customHeight="1">
      <c r="A531" s="97"/>
      <c r="C531" s="90"/>
      <c r="D531" s="90"/>
      <c r="E531" s="339"/>
      <c r="F531" s="339"/>
      <c r="G531" s="90"/>
      <c r="H531" s="90"/>
      <c r="K531" s="90"/>
      <c r="N531" s="90"/>
    </row>
    <row r="532" spans="1:14" ht="50.1" customHeight="1">
      <c r="A532" s="97"/>
      <c r="C532" s="90"/>
      <c r="D532" s="90"/>
      <c r="E532" s="339"/>
      <c r="F532" s="339"/>
      <c r="G532" s="90"/>
      <c r="H532" s="90"/>
      <c r="K532" s="90"/>
      <c r="N532" s="90"/>
    </row>
    <row r="533" spans="1:14" ht="50.1" customHeight="1">
      <c r="A533" s="97"/>
      <c r="C533" s="90"/>
      <c r="D533" s="90"/>
      <c r="E533" s="339"/>
      <c r="F533" s="339"/>
      <c r="G533" s="90"/>
      <c r="H533" s="90"/>
      <c r="K533" s="90"/>
      <c r="N533" s="90"/>
    </row>
    <row r="534" spans="1:14" ht="50.1" customHeight="1">
      <c r="A534" s="97"/>
      <c r="C534" s="90"/>
      <c r="D534" s="90"/>
      <c r="E534" s="339"/>
      <c r="F534" s="339"/>
      <c r="G534" s="90"/>
      <c r="H534" s="90"/>
      <c r="K534" s="90"/>
      <c r="N534" s="90"/>
    </row>
    <row r="535" spans="1:14" ht="50.1" customHeight="1">
      <c r="A535" s="97"/>
      <c r="C535" s="90"/>
      <c r="D535" s="90"/>
      <c r="E535" s="339"/>
      <c r="F535" s="339"/>
      <c r="G535" s="90"/>
      <c r="H535" s="90"/>
      <c r="K535" s="90"/>
      <c r="N535" s="90"/>
    </row>
    <row r="536" spans="1:14" ht="50.1" customHeight="1">
      <c r="A536" s="97"/>
      <c r="C536" s="90"/>
      <c r="D536" s="90"/>
      <c r="E536" s="339"/>
      <c r="F536" s="339"/>
      <c r="G536" s="90"/>
      <c r="H536" s="90"/>
      <c r="K536" s="90"/>
      <c r="N536" s="90"/>
    </row>
    <row r="537" spans="1:14" ht="50.1" customHeight="1">
      <c r="A537" s="97"/>
      <c r="C537" s="90"/>
      <c r="D537" s="90"/>
      <c r="E537" s="339"/>
      <c r="F537" s="339"/>
      <c r="G537" s="90"/>
      <c r="H537" s="90"/>
      <c r="K537" s="90"/>
      <c r="N537" s="90"/>
    </row>
    <row r="538" spans="1:14" ht="50.1" customHeight="1">
      <c r="A538" s="97"/>
      <c r="C538" s="90"/>
      <c r="D538" s="90"/>
      <c r="E538" s="339"/>
      <c r="F538" s="339"/>
      <c r="G538" s="90"/>
      <c r="H538" s="90"/>
      <c r="K538" s="90"/>
      <c r="N538" s="90"/>
    </row>
    <row r="539" spans="1:14" ht="50.1" customHeight="1">
      <c r="A539" s="97"/>
      <c r="C539" s="90"/>
      <c r="D539" s="90"/>
      <c r="E539" s="339"/>
      <c r="F539" s="339"/>
      <c r="G539" s="90"/>
      <c r="H539" s="90"/>
      <c r="K539" s="90"/>
      <c r="N539" s="90"/>
    </row>
    <row r="540" spans="1:14" ht="50.1" customHeight="1">
      <c r="A540" s="97"/>
      <c r="C540" s="90"/>
      <c r="D540" s="90"/>
      <c r="E540" s="339"/>
      <c r="F540" s="339"/>
      <c r="G540" s="90"/>
      <c r="H540" s="90"/>
      <c r="K540" s="90"/>
      <c r="N540" s="90"/>
    </row>
    <row r="541" spans="1:14" ht="50.1" customHeight="1">
      <c r="A541" s="97"/>
      <c r="C541" s="90"/>
      <c r="D541" s="90"/>
      <c r="E541" s="339"/>
      <c r="F541" s="339"/>
      <c r="G541" s="90"/>
      <c r="H541" s="90"/>
      <c r="K541" s="90"/>
      <c r="N541" s="90"/>
    </row>
    <row r="542" spans="1:14" ht="50.1" customHeight="1">
      <c r="A542" s="97"/>
      <c r="C542" s="90"/>
      <c r="D542" s="90"/>
      <c r="E542" s="339"/>
      <c r="F542" s="339"/>
      <c r="G542" s="90"/>
      <c r="H542" s="90"/>
      <c r="K542" s="90"/>
      <c r="N542" s="90"/>
    </row>
    <row r="543" spans="1:14" ht="50.1" customHeight="1">
      <c r="A543" s="97"/>
      <c r="C543" s="90"/>
      <c r="D543" s="90"/>
      <c r="E543" s="339"/>
      <c r="F543" s="339"/>
      <c r="G543" s="90"/>
      <c r="H543" s="90"/>
      <c r="K543" s="90"/>
      <c r="N543" s="90"/>
    </row>
    <row r="544" spans="1:14" ht="50.1" customHeight="1">
      <c r="A544" s="97"/>
      <c r="C544" s="90"/>
      <c r="D544" s="90"/>
      <c r="E544" s="339"/>
      <c r="F544" s="339"/>
      <c r="G544" s="90"/>
      <c r="H544" s="90"/>
      <c r="K544" s="90"/>
      <c r="N544" s="90"/>
    </row>
    <row r="545" spans="1:14" ht="50.1" customHeight="1">
      <c r="A545" s="97"/>
      <c r="C545" s="90"/>
      <c r="D545" s="90"/>
      <c r="E545" s="339"/>
      <c r="F545" s="339"/>
      <c r="G545" s="90"/>
      <c r="H545" s="90"/>
      <c r="K545" s="90"/>
      <c r="N545" s="90"/>
    </row>
    <row r="546" spans="1:14" ht="50.1" customHeight="1">
      <c r="A546" s="97"/>
      <c r="C546" s="90"/>
      <c r="D546" s="90"/>
      <c r="E546" s="339"/>
      <c r="F546" s="339"/>
      <c r="G546" s="90"/>
      <c r="H546" s="90"/>
      <c r="K546" s="90"/>
      <c r="N546" s="90"/>
    </row>
    <row r="547" spans="1:14" ht="50.1" customHeight="1">
      <c r="A547" s="97"/>
      <c r="C547" s="90"/>
      <c r="D547" s="90"/>
      <c r="E547" s="339"/>
      <c r="F547" s="339"/>
      <c r="G547" s="90"/>
      <c r="H547" s="90"/>
      <c r="K547" s="90"/>
      <c r="N547" s="90"/>
    </row>
    <row r="548" spans="1:14" ht="50.1" customHeight="1">
      <c r="A548" s="97"/>
      <c r="C548" s="90"/>
      <c r="D548" s="90"/>
      <c r="E548" s="339"/>
      <c r="F548" s="339"/>
      <c r="G548" s="90"/>
      <c r="H548" s="90"/>
      <c r="K548" s="90"/>
      <c r="N548" s="90"/>
    </row>
    <row r="549" spans="1:14" ht="50.1" customHeight="1">
      <c r="A549" s="97"/>
      <c r="C549" s="90"/>
      <c r="D549" s="90"/>
      <c r="E549" s="339"/>
      <c r="F549" s="339"/>
      <c r="G549" s="90"/>
      <c r="H549" s="90"/>
      <c r="K549" s="90"/>
      <c r="N549" s="90"/>
    </row>
    <row r="550" spans="1:14" ht="50.1" customHeight="1">
      <c r="A550" s="97"/>
      <c r="C550" s="90"/>
      <c r="D550" s="90"/>
      <c r="E550" s="339"/>
      <c r="F550" s="339"/>
      <c r="G550" s="90"/>
      <c r="H550" s="90"/>
      <c r="K550" s="90"/>
      <c r="N550" s="90"/>
    </row>
    <row r="551" spans="1:14" ht="50.1" customHeight="1">
      <c r="A551" s="97"/>
      <c r="C551" s="90"/>
      <c r="D551" s="90"/>
      <c r="E551" s="339"/>
      <c r="F551" s="339"/>
      <c r="G551" s="90"/>
      <c r="H551" s="90"/>
      <c r="K551" s="90"/>
      <c r="N551" s="90"/>
    </row>
    <row r="552" spans="1:14" ht="50.1" customHeight="1">
      <c r="A552" s="97"/>
      <c r="C552" s="90"/>
      <c r="D552" s="90"/>
      <c r="E552" s="339"/>
      <c r="F552" s="339"/>
      <c r="G552" s="90"/>
      <c r="H552" s="90"/>
      <c r="K552" s="90"/>
      <c r="N552" s="90"/>
    </row>
    <row r="553" spans="1:14" ht="50.1" customHeight="1">
      <c r="A553" s="97"/>
      <c r="C553" s="90"/>
      <c r="D553" s="90"/>
      <c r="E553" s="339"/>
      <c r="F553" s="339"/>
      <c r="G553" s="90"/>
      <c r="H553" s="90"/>
      <c r="K553" s="90"/>
      <c r="N553" s="90"/>
    </row>
    <row r="554" spans="1:14" ht="50.1" customHeight="1">
      <c r="A554" s="97"/>
      <c r="C554" s="90"/>
      <c r="D554" s="90"/>
      <c r="E554" s="339"/>
      <c r="F554" s="339"/>
      <c r="G554" s="90"/>
      <c r="H554" s="90"/>
      <c r="K554" s="90"/>
      <c r="N554" s="90"/>
    </row>
    <row r="555" spans="1:14" ht="50.1" customHeight="1">
      <c r="A555" s="97"/>
      <c r="C555" s="90"/>
      <c r="D555" s="90"/>
      <c r="E555" s="339"/>
      <c r="F555" s="339"/>
      <c r="G555" s="90"/>
      <c r="H555" s="90"/>
      <c r="K555" s="90"/>
      <c r="N555" s="90"/>
    </row>
    <row r="556" spans="1:14" ht="50.1" customHeight="1">
      <c r="A556" s="97"/>
      <c r="C556" s="90"/>
      <c r="D556" s="90"/>
      <c r="E556" s="339"/>
      <c r="F556" s="339"/>
      <c r="G556" s="90"/>
      <c r="H556" s="90"/>
      <c r="K556" s="90"/>
      <c r="N556" s="90"/>
    </row>
    <row r="557" spans="1:14" ht="50.1" customHeight="1">
      <c r="A557" s="97"/>
      <c r="C557" s="90"/>
      <c r="D557" s="90"/>
      <c r="E557" s="339"/>
      <c r="F557" s="339"/>
      <c r="G557" s="90"/>
      <c r="H557" s="90"/>
      <c r="K557" s="90"/>
      <c r="N557" s="90"/>
    </row>
    <row r="558" spans="1:14" ht="50.1" customHeight="1">
      <c r="A558" s="97"/>
      <c r="C558" s="90"/>
      <c r="D558" s="90"/>
      <c r="E558" s="339"/>
      <c r="F558" s="339"/>
      <c r="G558" s="90"/>
      <c r="H558" s="90"/>
      <c r="K558" s="90"/>
      <c r="N558" s="90"/>
    </row>
    <row r="559" spans="1:14" ht="50.1" customHeight="1">
      <c r="A559" s="97"/>
      <c r="C559" s="90"/>
      <c r="D559" s="90"/>
      <c r="E559" s="339"/>
      <c r="F559" s="339"/>
      <c r="G559" s="90"/>
      <c r="H559" s="90"/>
      <c r="K559" s="90"/>
      <c r="N559" s="90"/>
    </row>
    <row r="560" spans="1:14" ht="50.1" customHeight="1">
      <c r="A560" s="97"/>
      <c r="C560" s="90"/>
      <c r="D560" s="90"/>
      <c r="E560" s="339"/>
      <c r="F560" s="339"/>
      <c r="G560" s="90"/>
      <c r="H560" s="90"/>
      <c r="K560" s="90"/>
      <c r="N560" s="90"/>
    </row>
    <row r="561" spans="1:14" ht="50.1" customHeight="1">
      <c r="A561" s="97"/>
      <c r="C561" s="90"/>
      <c r="D561" s="90"/>
      <c r="E561" s="339"/>
      <c r="F561" s="339"/>
      <c r="G561" s="90"/>
      <c r="H561" s="90"/>
      <c r="K561" s="90"/>
      <c r="N561" s="90"/>
    </row>
    <row r="562" spans="1:14" ht="50.1" customHeight="1">
      <c r="A562" s="97"/>
      <c r="C562" s="90"/>
      <c r="D562" s="90"/>
      <c r="E562" s="339"/>
      <c r="F562" s="339"/>
      <c r="G562" s="90"/>
      <c r="H562" s="90"/>
      <c r="K562" s="90"/>
      <c r="N562" s="90"/>
    </row>
    <row r="563" spans="1:14" ht="50.1" customHeight="1">
      <c r="A563" s="97"/>
      <c r="C563" s="90"/>
      <c r="D563" s="90"/>
      <c r="E563" s="339"/>
      <c r="F563" s="339"/>
      <c r="G563" s="90"/>
      <c r="H563" s="90"/>
      <c r="K563" s="90"/>
      <c r="N563" s="90"/>
    </row>
    <row r="564" spans="1:14" ht="50.1" customHeight="1">
      <c r="A564" s="97"/>
      <c r="C564" s="90"/>
      <c r="D564" s="90"/>
      <c r="E564" s="339"/>
      <c r="F564" s="339"/>
      <c r="G564" s="90"/>
      <c r="H564" s="90"/>
      <c r="K564" s="90"/>
      <c r="N564" s="90"/>
    </row>
    <row r="565" spans="1:14" ht="50.1" customHeight="1">
      <c r="A565" s="97"/>
      <c r="C565" s="90"/>
      <c r="D565" s="90"/>
      <c r="E565" s="339"/>
      <c r="F565" s="339"/>
      <c r="G565" s="90"/>
      <c r="H565" s="90"/>
      <c r="K565" s="90"/>
      <c r="N565" s="90"/>
    </row>
    <row r="566" spans="1:14" ht="50.1" customHeight="1">
      <c r="A566" s="97"/>
      <c r="C566" s="90"/>
      <c r="D566" s="90"/>
      <c r="E566" s="339"/>
      <c r="F566" s="339"/>
      <c r="G566" s="90"/>
      <c r="H566" s="90"/>
      <c r="K566" s="90"/>
      <c r="N566" s="90"/>
    </row>
    <row r="567" spans="1:14" ht="50.1" customHeight="1">
      <c r="A567" s="97"/>
      <c r="C567" s="90"/>
      <c r="D567" s="90"/>
      <c r="E567" s="339"/>
      <c r="F567" s="339"/>
      <c r="G567" s="90"/>
      <c r="H567" s="90"/>
      <c r="K567" s="90"/>
      <c r="N567" s="90"/>
    </row>
    <row r="568" spans="1:14" ht="50.1" customHeight="1">
      <c r="A568" s="97"/>
      <c r="C568" s="90"/>
      <c r="D568" s="90"/>
      <c r="E568" s="339"/>
      <c r="F568" s="339"/>
      <c r="G568" s="90"/>
      <c r="H568" s="90"/>
      <c r="K568" s="90"/>
      <c r="N568" s="90"/>
    </row>
    <row r="569" spans="1:14" ht="50.1" customHeight="1">
      <c r="A569" s="97"/>
      <c r="C569" s="90"/>
      <c r="D569" s="90"/>
      <c r="E569" s="339"/>
      <c r="F569" s="339"/>
      <c r="G569" s="90"/>
      <c r="H569" s="90"/>
      <c r="K569" s="90"/>
      <c r="N569" s="90"/>
    </row>
    <row r="570" spans="1:14" ht="50.1" customHeight="1">
      <c r="A570" s="97"/>
      <c r="C570" s="90"/>
      <c r="D570" s="90"/>
      <c r="E570" s="339"/>
      <c r="F570" s="339"/>
      <c r="G570" s="90"/>
      <c r="H570" s="90"/>
      <c r="K570" s="90"/>
      <c r="N570" s="90"/>
    </row>
    <row r="571" spans="1:14" ht="50.1" customHeight="1">
      <c r="A571" s="97"/>
      <c r="C571" s="90"/>
      <c r="D571" s="90"/>
      <c r="E571" s="339"/>
      <c r="F571" s="339"/>
      <c r="G571" s="90"/>
      <c r="H571" s="90"/>
      <c r="K571" s="90"/>
      <c r="N571" s="90"/>
    </row>
    <row r="572" spans="1:14" ht="50.1" customHeight="1">
      <c r="A572" s="97"/>
      <c r="C572" s="90"/>
      <c r="D572" s="90"/>
      <c r="E572" s="339"/>
      <c r="F572" s="339"/>
      <c r="G572" s="90"/>
      <c r="H572" s="90"/>
      <c r="K572" s="90"/>
      <c r="N572" s="90"/>
    </row>
    <row r="573" spans="1:14" ht="50.1" customHeight="1">
      <c r="A573" s="97"/>
      <c r="C573" s="90"/>
      <c r="D573" s="90"/>
      <c r="E573" s="339"/>
      <c r="F573" s="339"/>
      <c r="G573" s="90"/>
      <c r="H573" s="90"/>
      <c r="K573" s="90"/>
      <c r="N573" s="90"/>
    </row>
    <row r="574" spans="1:14" ht="50.1" customHeight="1">
      <c r="A574" s="97"/>
      <c r="C574" s="90"/>
      <c r="D574" s="90"/>
      <c r="E574" s="339"/>
      <c r="F574" s="339"/>
      <c r="G574" s="90"/>
      <c r="H574" s="90"/>
      <c r="K574" s="90"/>
      <c r="N574" s="90"/>
    </row>
    <row r="575" spans="1:14" ht="50.1" customHeight="1">
      <c r="A575" s="97"/>
      <c r="C575" s="90"/>
      <c r="D575" s="90"/>
      <c r="E575" s="339"/>
      <c r="F575" s="339"/>
      <c r="G575" s="90"/>
      <c r="H575" s="90"/>
      <c r="K575" s="90"/>
      <c r="N575" s="90"/>
    </row>
    <row r="576" spans="1:14" ht="50.1" customHeight="1">
      <c r="A576" s="97"/>
      <c r="C576" s="90"/>
      <c r="D576" s="90"/>
      <c r="E576" s="339"/>
      <c r="F576" s="339"/>
      <c r="G576" s="90"/>
      <c r="H576" s="90"/>
      <c r="K576" s="90"/>
      <c r="N576" s="90"/>
    </row>
    <row r="577" spans="1:14" ht="50.1" customHeight="1">
      <c r="A577" s="97"/>
      <c r="C577" s="90"/>
      <c r="D577" s="90"/>
      <c r="E577" s="339"/>
      <c r="F577" s="339"/>
      <c r="G577" s="90"/>
      <c r="H577" s="90"/>
      <c r="K577" s="90"/>
      <c r="N577" s="90"/>
    </row>
    <row r="578" spans="1:14" ht="50.1" customHeight="1">
      <c r="A578" s="97"/>
      <c r="C578" s="90"/>
      <c r="D578" s="90"/>
      <c r="E578" s="339"/>
      <c r="F578" s="339"/>
      <c r="G578" s="90"/>
      <c r="H578" s="90"/>
      <c r="K578" s="90"/>
      <c r="N578" s="90"/>
    </row>
    <row r="579" spans="1:14" ht="50.1" customHeight="1">
      <c r="A579" s="97"/>
      <c r="C579" s="90"/>
      <c r="D579" s="90"/>
      <c r="E579" s="339"/>
      <c r="F579" s="339"/>
      <c r="G579" s="90"/>
      <c r="H579" s="90"/>
      <c r="K579" s="90"/>
      <c r="N579" s="90"/>
    </row>
    <row r="580" spans="1:14" ht="50.1" customHeight="1">
      <c r="A580" s="97"/>
      <c r="C580" s="90"/>
      <c r="D580" s="90"/>
      <c r="E580" s="339"/>
      <c r="F580" s="339"/>
      <c r="G580" s="90"/>
      <c r="H580" s="90"/>
      <c r="K580" s="90"/>
      <c r="N580" s="90"/>
    </row>
    <row r="581" spans="1:14" ht="50.1" customHeight="1">
      <c r="A581" s="97"/>
      <c r="C581" s="90"/>
      <c r="D581" s="90"/>
      <c r="E581" s="339"/>
      <c r="F581" s="339"/>
      <c r="G581" s="90"/>
      <c r="H581" s="90"/>
      <c r="K581" s="90"/>
      <c r="N581" s="90"/>
    </row>
    <row r="582" spans="1:14" ht="50.1" customHeight="1">
      <c r="A582" s="97"/>
      <c r="C582" s="90"/>
      <c r="D582" s="90"/>
      <c r="E582" s="339"/>
      <c r="F582" s="339"/>
      <c r="G582" s="90"/>
      <c r="H582" s="90"/>
      <c r="K582" s="90"/>
      <c r="N582" s="90"/>
    </row>
    <row r="583" spans="1:14" ht="50.1" customHeight="1">
      <c r="A583" s="97"/>
      <c r="C583" s="90"/>
      <c r="D583" s="90"/>
      <c r="E583" s="339"/>
      <c r="F583" s="339"/>
      <c r="G583" s="90"/>
      <c r="H583" s="90"/>
      <c r="K583" s="90"/>
      <c r="N583" s="90"/>
    </row>
    <row r="584" spans="1:14" ht="50.1" customHeight="1">
      <c r="A584" s="97"/>
      <c r="C584" s="90"/>
      <c r="D584" s="90"/>
      <c r="E584" s="339"/>
      <c r="F584" s="339"/>
      <c r="G584" s="90"/>
      <c r="H584" s="90"/>
      <c r="K584" s="90"/>
      <c r="N584" s="90"/>
    </row>
    <row r="585" spans="1:14" ht="50.1" customHeight="1">
      <c r="A585" s="97"/>
      <c r="C585" s="90"/>
      <c r="D585" s="90"/>
      <c r="E585" s="339"/>
      <c r="F585" s="339"/>
      <c r="G585" s="90"/>
      <c r="H585" s="90"/>
      <c r="K585" s="90"/>
      <c r="N585" s="90"/>
    </row>
    <row r="586" spans="1:14" ht="50.1" customHeight="1">
      <c r="A586" s="97"/>
      <c r="C586" s="90"/>
      <c r="D586" s="90"/>
      <c r="E586" s="339"/>
      <c r="F586" s="339"/>
      <c r="G586" s="90"/>
      <c r="H586" s="90"/>
      <c r="K586" s="90"/>
      <c r="N586" s="90"/>
    </row>
    <row r="587" spans="1:14" ht="50.1" customHeight="1">
      <c r="A587" s="97"/>
      <c r="C587" s="90"/>
      <c r="D587" s="90"/>
      <c r="E587" s="339"/>
      <c r="F587" s="339"/>
      <c r="G587" s="90"/>
      <c r="H587" s="90"/>
      <c r="K587" s="90"/>
      <c r="N587" s="90"/>
    </row>
    <row r="588" spans="1:14" ht="50.1" customHeight="1">
      <c r="A588" s="97"/>
      <c r="C588" s="90"/>
      <c r="D588" s="90"/>
      <c r="E588" s="339"/>
      <c r="F588" s="339"/>
      <c r="G588" s="90"/>
      <c r="H588" s="90"/>
      <c r="K588" s="90"/>
      <c r="N588" s="90"/>
    </row>
    <row r="589" spans="1:14" ht="50.1" customHeight="1">
      <c r="A589" s="97"/>
      <c r="C589" s="90"/>
      <c r="D589" s="90"/>
      <c r="E589" s="339"/>
      <c r="F589" s="339"/>
      <c r="G589" s="90"/>
      <c r="H589" s="90"/>
      <c r="K589" s="90"/>
      <c r="N589" s="90"/>
    </row>
    <row r="590" spans="1:14" ht="50.1" customHeight="1">
      <c r="A590" s="97"/>
      <c r="C590" s="90"/>
      <c r="D590" s="90"/>
      <c r="E590" s="339"/>
      <c r="F590" s="339"/>
      <c r="G590" s="90"/>
      <c r="H590" s="90"/>
      <c r="K590" s="90"/>
      <c r="N590" s="90"/>
    </row>
    <row r="591" spans="1:14" ht="50.1" customHeight="1">
      <c r="A591" s="97"/>
      <c r="C591" s="90"/>
      <c r="D591" s="90"/>
      <c r="E591" s="339"/>
      <c r="F591" s="339"/>
      <c r="G591" s="90"/>
      <c r="H591" s="90"/>
      <c r="K591" s="90"/>
      <c r="N591" s="90"/>
    </row>
    <row r="592" spans="1:14" ht="50.1" customHeight="1">
      <c r="A592" s="97"/>
      <c r="C592" s="90"/>
      <c r="D592" s="90"/>
      <c r="E592" s="339"/>
      <c r="F592" s="339"/>
      <c r="G592" s="90"/>
      <c r="H592" s="90"/>
      <c r="K592" s="90"/>
      <c r="N592" s="90"/>
    </row>
    <row r="593" spans="1:14" ht="50.1" customHeight="1">
      <c r="A593" s="97"/>
      <c r="C593" s="90"/>
      <c r="D593" s="90"/>
      <c r="E593" s="339"/>
      <c r="F593" s="339"/>
      <c r="G593" s="90"/>
      <c r="H593" s="90"/>
      <c r="K593" s="90"/>
      <c r="N593" s="90"/>
    </row>
    <row r="594" spans="1:14" ht="50.1" customHeight="1">
      <c r="A594" s="97"/>
      <c r="C594" s="90"/>
      <c r="D594" s="90"/>
      <c r="E594" s="339"/>
      <c r="F594" s="339"/>
      <c r="G594" s="90"/>
      <c r="H594" s="90"/>
      <c r="K594" s="90"/>
      <c r="N594" s="90"/>
    </row>
    <row r="595" spans="1:14" ht="50.1" customHeight="1">
      <c r="A595" s="97"/>
      <c r="C595" s="90"/>
      <c r="D595" s="90"/>
      <c r="E595" s="339"/>
      <c r="F595" s="339"/>
      <c r="G595" s="90"/>
      <c r="H595" s="90"/>
      <c r="K595" s="90"/>
      <c r="N595" s="90"/>
    </row>
    <row r="596" spans="1:14" ht="50.1" customHeight="1">
      <c r="A596" s="97"/>
      <c r="C596" s="90"/>
      <c r="D596" s="90"/>
      <c r="E596" s="339"/>
      <c r="F596" s="339"/>
      <c r="G596" s="90"/>
      <c r="H596" s="90"/>
      <c r="K596" s="90"/>
      <c r="N596" s="90"/>
    </row>
    <row r="597" spans="1:14" ht="50.1" customHeight="1">
      <c r="A597" s="97"/>
      <c r="C597" s="90"/>
      <c r="D597" s="90"/>
      <c r="E597" s="339"/>
      <c r="F597" s="339"/>
      <c r="G597" s="90"/>
      <c r="H597" s="90"/>
      <c r="K597" s="90"/>
      <c r="N597" s="90"/>
    </row>
    <row r="598" spans="1:14" ht="50.1" customHeight="1">
      <c r="A598" s="97"/>
      <c r="C598" s="90"/>
      <c r="D598" s="90"/>
      <c r="E598" s="339"/>
      <c r="F598" s="339"/>
      <c r="G598" s="90"/>
      <c r="H598" s="90"/>
      <c r="K598" s="90"/>
      <c r="N598" s="90"/>
    </row>
    <row r="599" spans="1:14" ht="50.1" customHeight="1">
      <c r="A599" s="97"/>
      <c r="C599" s="90"/>
      <c r="D599" s="90"/>
      <c r="E599" s="339"/>
      <c r="F599" s="339"/>
      <c r="G599" s="90"/>
      <c r="H599" s="90"/>
      <c r="K599" s="90"/>
      <c r="N599" s="90"/>
    </row>
    <row r="600" spans="1:14" ht="50.1" customHeight="1">
      <c r="A600" s="97"/>
      <c r="C600" s="90"/>
      <c r="D600" s="90"/>
      <c r="E600" s="339"/>
      <c r="F600" s="339"/>
      <c r="G600" s="90"/>
      <c r="H600" s="90"/>
      <c r="K600" s="90"/>
      <c r="N600" s="90"/>
    </row>
    <row r="601" spans="1:14" ht="50.1" customHeight="1">
      <c r="A601" s="97"/>
      <c r="C601" s="90"/>
      <c r="D601" s="90"/>
      <c r="E601" s="339"/>
      <c r="F601" s="339"/>
      <c r="G601" s="90"/>
      <c r="H601" s="90"/>
      <c r="K601" s="90"/>
      <c r="N601" s="90"/>
    </row>
    <row r="602" spans="1:14" ht="50.1" customHeight="1">
      <c r="A602" s="97"/>
      <c r="C602" s="90"/>
      <c r="D602" s="90"/>
      <c r="E602" s="339"/>
      <c r="F602" s="339"/>
      <c r="G602" s="90"/>
      <c r="H602" s="90"/>
      <c r="K602" s="90"/>
      <c r="N602" s="90"/>
    </row>
    <row r="603" spans="1:14" ht="50.1" customHeight="1">
      <c r="A603" s="97"/>
      <c r="C603" s="90"/>
      <c r="D603" s="90"/>
      <c r="E603" s="339"/>
      <c r="F603" s="339"/>
      <c r="G603" s="90"/>
      <c r="H603" s="90"/>
      <c r="K603" s="90"/>
      <c r="N603" s="90"/>
    </row>
    <row r="604" spans="1:14" ht="50.1" customHeight="1">
      <c r="A604" s="97"/>
      <c r="C604" s="90"/>
      <c r="D604" s="90"/>
      <c r="E604" s="339"/>
      <c r="F604" s="339"/>
      <c r="G604" s="90"/>
      <c r="H604" s="90"/>
      <c r="K604" s="90"/>
      <c r="N604" s="90"/>
    </row>
    <row r="605" spans="1:14" ht="50.1" customHeight="1">
      <c r="A605" s="97"/>
      <c r="C605" s="90"/>
      <c r="D605" s="90"/>
      <c r="E605" s="339"/>
      <c r="F605" s="339"/>
      <c r="G605" s="90"/>
      <c r="H605" s="90"/>
      <c r="K605" s="90"/>
      <c r="N605" s="90"/>
    </row>
    <row r="606" spans="1:14" ht="50.1" customHeight="1">
      <c r="A606" s="97"/>
      <c r="C606" s="90"/>
      <c r="D606" s="90"/>
      <c r="E606" s="339"/>
      <c r="F606" s="339"/>
      <c r="G606" s="90"/>
      <c r="H606" s="90"/>
      <c r="K606" s="90"/>
      <c r="N606" s="90"/>
    </row>
    <row r="607" spans="1:14" ht="50.1" customHeight="1">
      <c r="A607" s="97"/>
      <c r="C607" s="90"/>
      <c r="D607" s="90"/>
      <c r="E607" s="339"/>
      <c r="F607" s="339"/>
      <c r="G607" s="90"/>
      <c r="H607" s="90"/>
      <c r="K607" s="90"/>
      <c r="N607" s="90"/>
    </row>
    <row r="608" spans="1:14" ht="50.1" customHeight="1">
      <c r="A608" s="97"/>
      <c r="C608" s="90"/>
      <c r="D608" s="90"/>
      <c r="E608" s="339"/>
      <c r="F608" s="339"/>
      <c r="G608" s="90"/>
      <c r="H608" s="90"/>
      <c r="K608" s="90"/>
      <c r="N608" s="90"/>
    </row>
    <row r="609" spans="1:14" ht="50.1" customHeight="1">
      <c r="A609" s="97"/>
      <c r="C609" s="90"/>
      <c r="D609" s="90"/>
      <c r="E609" s="339"/>
      <c r="F609" s="339"/>
      <c r="G609" s="90"/>
      <c r="H609" s="90"/>
      <c r="K609" s="90"/>
      <c r="N609" s="90"/>
    </row>
    <row r="610" spans="1:14" ht="50.1" customHeight="1">
      <c r="A610" s="97"/>
      <c r="C610" s="90"/>
      <c r="D610" s="90"/>
      <c r="E610" s="339"/>
      <c r="F610" s="339"/>
      <c r="G610" s="90"/>
      <c r="H610" s="90"/>
      <c r="K610" s="90"/>
      <c r="N610" s="90"/>
    </row>
    <row r="611" spans="1:14" ht="50.1" customHeight="1">
      <c r="A611" s="97"/>
      <c r="C611" s="90"/>
      <c r="D611" s="90"/>
      <c r="E611" s="339"/>
      <c r="F611" s="339"/>
      <c r="G611" s="90"/>
      <c r="H611" s="90"/>
      <c r="K611" s="90"/>
      <c r="N611" s="90"/>
    </row>
    <row r="612" spans="1:14" ht="50.1" customHeight="1">
      <c r="A612" s="97"/>
      <c r="C612" s="90"/>
      <c r="D612" s="90"/>
      <c r="E612" s="339"/>
      <c r="F612" s="339"/>
      <c r="G612" s="90"/>
      <c r="H612" s="90"/>
      <c r="K612" s="90"/>
      <c r="N612" s="90"/>
    </row>
    <row r="613" spans="1:14" ht="50.1" customHeight="1">
      <c r="A613" s="97"/>
      <c r="C613" s="90"/>
      <c r="D613" s="90"/>
      <c r="E613" s="339"/>
      <c r="F613" s="339"/>
      <c r="G613" s="90"/>
      <c r="H613" s="90"/>
      <c r="K613" s="90"/>
      <c r="N613" s="90"/>
    </row>
    <row r="614" spans="1:14" ht="50.1" customHeight="1">
      <c r="A614" s="97"/>
      <c r="C614" s="90"/>
      <c r="D614" s="90"/>
      <c r="E614" s="339"/>
      <c r="F614" s="339"/>
      <c r="G614" s="90"/>
      <c r="H614" s="90"/>
      <c r="K614" s="90"/>
      <c r="N614" s="90"/>
    </row>
    <row r="615" spans="1:14" ht="50.1" customHeight="1">
      <c r="A615" s="97"/>
      <c r="C615" s="90"/>
      <c r="D615" s="90"/>
      <c r="E615" s="339"/>
      <c r="F615" s="339"/>
      <c r="G615" s="90"/>
      <c r="H615" s="90"/>
      <c r="K615" s="90"/>
      <c r="N615" s="90"/>
    </row>
    <row r="616" spans="1:14" ht="50.1" customHeight="1">
      <c r="A616" s="97"/>
      <c r="C616" s="90"/>
      <c r="D616" s="90"/>
      <c r="E616" s="339"/>
      <c r="F616" s="339"/>
      <c r="G616" s="90"/>
      <c r="H616" s="90"/>
      <c r="K616" s="90"/>
      <c r="N616" s="90"/>
    </row>
    <row r="617" spans="1:14" ht="50.1" customHeight="1">
      <c r="A617" s="97"/>
      <c r="C617" s="90"/>
      <c r="D617" s="90"/>
      <c r="E617" s="339"/>
      <c r="F617" s="339"/>
      <c r="G617" s="90"/>
      <c r="H617" s="90"/>
      <c r="K617" s="90"/>
      <c r="N617" s="90"/>
    </row>
    <row r="618" spans="1:14" ht="50.1" customHeight="1">
      <c r="A618" s="97"/>
      <c r="C618" s="90"/>
      <c r="D618" s="90"/>
      <c r="E618" s="339"/>
      <c r="F618" s="339"/>
      <c r="G618" s="90"/>
      <c r="H618" s="90"/>
      <c r="K618" s="90"/>
      <c r="N618" s="90"/>
    </row>
    <row r="619" spans="1:14" ht="50.1" customHeight="1">
      <c r="A619" s="97"/>
      <c r="C619" s="90"/>
      <c r="D619" s="90"/>
      <c r="E619" s="339"/>
      <c r="F619" s="339"/>
      <c r="G619" s="90"/>
      <c r="H619" s="90"/>
      <c r="K619" s="90"/>
      <c r="N619" s="90"/>
    </row>
    <row r="620" spans="1:14" ht="50.1" customHeight="1">
      <c r="A620" s="97"/>
      <c r="C620" s="90"/>
      <c r="D620" s="90"/>
      <c r="E620" s="339"/>
      <c r="F620" s="339"/>
      <c r="G620" s="90"/>
      <c r="H620" s="90"/>
      <c r="K620" s="90"/>
      <c r="N620" s="90"/>
    </row>
    <row r="621" spans="1:14" ht="50.1" customHeight="1">
      <c r="A621" s="97"/>
      <c r="C621" s="90"/>
      <c r="D621" s="90"/>
      <c r="E621" s="339"/>
      <c r="F621" s="339"/>
      <c r="G621" s="90"/>
      <c r="H621" s="90"/>
      <c r="K621" s="90"/>
      <c r="N621" s="90"/>
    </row>
    <row r="622" spans="1:14" ht="50.1" customHeight="1">
      <c r="A622" s="97"/>
      <c r="C622" s="90"/>
      <c r="D622" s="90"/>
      <c r="E622" s="339"/>
      <c r="F622" s="339"/>
      <c r="G622" s="90"/>
      <c r="H622" s="90"/>
      <c r="K622" s="90"/>
      <c r="N622" s="90"/>
    </row>
    <row r="623" spans="1:14" ht="50.1" customHeight="1">
      <c r="A623" s="97"/>
      <c r="C623" s="90"/>
      <c r="D623" s="90"/>
      <c r="E623" s="339"/>
      <c r="F623" s="339"/>
      <c r="G623" s="90"/>
      <c r="H623" s="90"/>
      <c r="K623" s="90"/>
      <c r="N623" s="90"/>
    </row>
    <row r="624" spans="1:14" ht="50.1" customHeight="1">
      <c r="A624" s="97"/>
      <c r="C624" s="90"/>
      <c r="D624" s="90"/>
      <c r="E624" s="339"/>
      <c r="F624" s="339"/>
      <c r="G624" s="90"/>
      <c r="H624" s="90"/>
      <c r="K624" s="90"/>
      <c r="N624" s="90"/>
    </row>
    <row r="625" spans="1:14" ht="50.1" customHeight="1">
      <c r="A625" s="97"/>
      <c r="C625" s="90"/>
      <c r="D625" s="90"/>
      <c r="E625" s="339"/>
      <c r="F625" s="339"/>
      <c r="G625" s="90"/>
      <c r="H625" s="90"/>
      <c r="K625" s="90"/>
      <c r="N625" s="90"/>
    </row>
    <row r="626" spans="1:14" ht="50.1" customHeight="1">
      <c r="A626" s="97"/>
      <c r="C626" s="90"/>
      <c r="D626" s="90"/>
      <c r="E626" s="339"/>
      <c r="F626" s="339"/>
      <c r="G626" s="90"/>
      <c r="H626" s="90"/>
      <c r="K626" s="90"/>
      <c r="N626" s="90"/>
    </row>
    <row r="627" spans="1:14" ht="50.1" customHeight="1">
      <c r="A627" s="97"/>
      <c r="C627" s="90"/>
      <c r="D627" s="90"/>
      <c r="E627" s="339"/>
      <c r="F627" s="339"/>
      <c r="G627" s="90"/>
      <c r="H627" s="90"/>
      <c r="K627" s="90"/>
      <c r="N627" s="90"/>
    </row>
    <row r="628" spans="1:14" ht="50.1" customHeight="1">
      <c r="A628" s="97"/>
      <c r="C628" s="90"/>
      <c r="D628" s="90"/>
      <c r="E628" s="339"/>
      <c r="F628" s="339"/>
      <c r="G628" s="90"/>
      <c r="H628" s="90"/>
      <c r="K628" s="90"/>
      <c r="N628" s="90"/>
    </row>
    <row r="629" spans="1:14" ht="50.1" customHeight="1">
      <c r="A629" s="97"/>
      <c r="C629" s="90"/>
      <c r="D629" s="90"/>
      <c r="E629" s="339"/>
      <c r="F629" s="339"/>
      <c r="G629" s="90"/>
      <c r="H629" s="90"/>
      <c r="K629" s="90"/>
      <c r="N629" s="90"/>
    </row>
    <row r="630" spans="1:14" ht="50.1" customHeight="1">
      <c r="A630" s="97"/>
      <c r="C630" s="90"/>
      <c r="D630" s="90"/>
      <c r="E630" s="339"/>
      <c r="F630" s="339"/>
      <c r="G630" s="90"/>
      <c r="H630" s="90"/>
      <c r="K630" s="90"/>
      <c r="N630" s="90"/>
    </row>
    <row r="631" spans="1:14" ht="50.1" customHeight="1">
      <c r="A631" s="97"/>
      <c r="C631" s="90"/>
      <c r="D631" s="90"/>
      <c r="E631" s="339"/>
      <c r="F631" s="339"/>
      <c r="G631" s="90"/>
      <c r="H631" s="90"/>
      <c r="K631" s="90"/>
      <c r="N631" s="90"/>
    </row>
    <row r="632" spans="1:14" ht="50.1" customHeight="1">
      <c r="A632" s="97"/>
      <c r="C632" s="90"/>
      <c r="D632" s="90"/>
      <c r="E632" s="339"/>
      <c r="F632" s="339"/>
      <c r="G632" s="90"/>
      <c r="H632" s="90"/>
      <c r="K632" s="90"/>
      <c r="N632" s="90"/>
    </row>
    <row r="633" spans="1:14" ht="50.1" customHeight="1">
      <c r="A633" s="97"/>
      <c r="C633" s="90"/>
      <c r="D633" s="90"/>
      <c r="E633" s="339"/>
      <c r="F633" s="339"/>
      <c r="G633" s="90"/>
      <c r="H633" s="90"/>
      <c r="K633" s="90"/>
      <c r="N633" s="90"/>
    </row>
    <row r="634" spans="1:14" ht="50.1" customHeight="1">
      <c r="A634" s="97"/>
      <c r="C634" s="90"/>
      <c r="D634" s="90"/>
      <c r="E634" s="339"/>
      <c r="F634" s="339"/>
      <c r="G634" s="90"/>
      <c r="H634" s="90"/>
      <c r="K634" s="90"/>
      <c r="N634" s="90"/>
    </row>
    <row r="635" spans="1:14" ht="50.1" customHeight="1">
      <c r="A635" s="97"/>
      <c r="C635" s="90"/>
      <c r="D635" s="90"/>
      <c r="E635" s="339"/>
      <c r="F635" s="339"/>
      <c r="G635" s="90"/>
      <c r="H635" s="90"/>
      <c r="K635" s="90"/>
      <c r="N635" s="90"/>
    </row>
    <row r="636" spans="1:14" ht="50.1" customHeight="1">
      <c r="A636" s="97"/>
      <c r="C636" s="90"/>
      <c r="D636" s="90"/>
      <c r="E636" s="339"/>
      <c r="F636" s="339"/>
      <c r="G636" s="90"/>
      <c r="H636" s="90"/>
      <c r="K636" s="90"/>
      <c r="N636" s="90"/>
    </row>
    <row r="637" spans="1:14" ht="50.1" customHeight="1">
      <c r="A637" s="97"/>
      <c r="C637" s="90"/>
      <c r="D637" s="90"/>
      <c r="E637" s="339"/>
      <c r="F637" s="339"/>
      <c r="G637" s="90"/>
      <c r="H637" s="90"/>
      <c r="K637" s="90"/>
      <c r="N637" s="90"/>
    </row>
    <row r="638" spans="1:14" ht="50.1" customHeight="1">
      <c r="A638" s="97"/>
      <c r="C638" s="90"/>
      <c r="D638" s="90"/>
      <c r="E638" s="339"/>
      <c r="F638" s="339"/>
      <c r="G638" s="90"/>
      <c r="H638" s="90"/>
      <c r="K638" s="90"/>
      <c r="N638" s="90"/>
    </row>
    <row r="639" spans="1:14" ht="50.1" customHeight="1">
      <c r="A639" s="97"/>
      <c r="C639" s="90"/>
      <c r="D639" s="90"/>
      <c r="E639" s="339"/>
      <c r="F639" s="339"/>
      <c r="G639" s="90"/>
      <c r="H639" s="90"/>
      <c r="K639" s="90"/>
      <c r="N639" s="90"/>
    </row>
    <row r="640" spans="1:14" ht="50.1" customHeight="1">
      <c r="A640" s="97"/>
      <c r="C640" s="90"/>
      <c r="D640" s="90"/>
      <c r="E640" s="339"/>
      <c r="F640" s="339"/>
      <c r="G640" s="90"/>
      <c r="H640" s="90"/>
      <c r="K640" s="90"/>
      <c r="N640" s="90"/>
    </row>
    <row r="641" spans="1:14" ht="50.1" customHeight="1">
      <c r="A641" s="97"/>
      <c r="C641" s="90"/>
      <c r="D641" s="90"/>
      <c r="E641" s="339"/>
      <c r="F641" s="339"/>
      <c r="G641" s="90"/>
      <c r="H641" s="90"/>
      <c r="K641" s="90"/>
      <c r="N641" s="90"/>
    </row>
    <row r="642" spans="1:14" ht="50.1" customHeight="1">
      <c r="A642" s="97"/>
      <c r="C642" s="90"/>
      <c r="D642" s="90"/>
      <c r="E642" s="339"/>
      <c r="F642" s="339"/>
      <c r="G642" s="90"/>
      <c r="H642" s="90"/>
      <c r="K642" s="90"/>
      <c r="N642" s="90"/>
    </row>
    <row r="643" spans="1:14" ht="50.1" customHeight="1">
      <c r="A643" s="97"/>
      <c r="C643" s="90"/>
      <c r="D643" s="90"/>
      <c r="E643" s="339"/>
      <c r="F643" s="339"/>
      <c r="G643" s="90"/>
      <c r="H643" s="90"/>
      <c r="K643" s="90"/>
      <c r="N643" s="90"/>
    </row>
    <row r="644" spans="1:14" ht="50.1" customHeight="1">
      <c r="A644" s="97"/>
      <c r="C644" s="90"/>
      <c r="D644" s="90"/>
      <c r="E644" s="339"/>
      <c r="F644" s="339"/>
      <c r="G644" s="90"/>
      <c r="H644" s="90"/>
      <c r="K644" s="90"/>
      <c r="N644" s="90"/>
    </row>
    <row r="645" spans="1:14" ht="50.1" customHeight="1">
      <c r="A645" s="97"/>
      <c r="C645" s="90"/>
      <c r="D645" s="90"/>
      <c r="E645" s="339"/>
      <c r="F645" s="339"/>
      <c r="G645" s="90"/>
      <c r="H645" s="90"/>
      <c r="K645" s="90"/>
      <c r="N645" s="90"/>
    </row>
    <row r="646" spans="1:14" ht="50.1" customHeight="1">
      <c r="A646" s="97"/>
      <c r="C646" s="90"/>
      <c r="D646" s="90"/>
      <c r="E646" s="339"/>
      <c r="F646" s="339"/>
      <c r="G646" s="90"/>
      <c r="H646" s="90"/>
      <c r="K646" s="90"/>
      <c r="N646" s="90"/>
    </row>
    <row r="647" spans="1:14" ht="50.1" customHeight="1">
      <c r="A647" s="97"/>
      <c r="C647" s="90"/>
      <c r="D647" s="90"/>
      <c r="E647" s="339"/>
      <c r="F647" s="339"/>
      <c r="G647" s="90"/>
      <c r="H647" s="90"/>
      <c r="K647" s="90"/>
      <c r="N647" s="90"/>
    </row>
    <row r="648" spans="1:14" ht="50.1" customHeight="1">
      <c r="A648" s="97"/>
      <c r="C648" s="90"/>
      <c r="D648" s="90"/>
      <c r="E648" s="339"/>
      <c r="F648" s="339"/>
      <c r="G648" s="90"/>
      <c r="H648" s="90"/>
      <c r="K648" s="90"/>
      <c r="N648" s="90"/>
    </row>
    <row r="649" spans="1:14" ht="50.1" customHeight="1">
      <c r="A649" s="97"/>
      <c r="C649" s="90"/>
      <c r="D649" s="90"/>
      <c r="E649" s="339"/>
      <c r="F649" s="339"/>
      <c r="G649" s="90"/>
      <c r="H649" s="90"/>
      <c r="K649" s="90"/>
      <c r="N649" s="90"/>
    </row>
    <row r="650" spans="1:14" ht="50.1" customHeight="1">
      <c r="A650" s="97"/>
      <c r="C650" s="90"/>
      <c r="D650" s="90"/>
      <c r="E650" s="339"/>
      <c r="F650" s="339"/>
      <c r="G650" s="90"/>
      <c r="H650" s="90"/>
      <c r="K650" s="90"/>
      <c r="N650" s="90"/>
    </row>
    <row r="651" spans="1:14" ht="50.1" customHeight="1">
      <c r="A651" s="97"/>
      <c r="C651" s="90"/>
      <c r="D651" s="90"/>
      <c r="E651" s="339"/>
      <c r="F651" s="339"/>
      <c r="G651" s="90"/>
      <c r="H651" s="90"/>
      <c r="K651" s="90"/>
      <c r="N651" s="90"/>
    </row>
    <row r="652" spans="1:14" ht="50.1" customHeight="1">
      <c r="A652" s="97"/>
      <c r="C652" s="90"/>
      <c r="D652" s="90"/>
      <c r="E652" s="339"/>
      <c r="F652" s="339"/>
      <c r="G652" s="90"/>
      <c r="H652" s="90"/>
      <c r="K652" s="90"/>
      <c r="N652" s="90"/>
    </row>
    <row r="653" spans="1:14" ht="50.1" customHeight="1">
      <c r="A653" s="97"/>
      <c r="C653" s="90"/>
      <c r="D653" s="90"/>
      <c r="E653" s="339"/>
      <c r="F653" s="339"/>
      <c r="G653" s="90"/>
      <c r="H653" s="90"/>
      <c r="K653" s="90"/>
      <c r="N653" s="90"/>
    </row>
    <row r="654" spans="1:14" ht="50.1" customHeight="1">
      <c r="A654" s="97"/>
      <c r="C654" s="90"/>
      <c r="D654" s="90"/>
      <c r="E654" s="339"/>
      <c r="F654" s="339"/>
      <c r="G654" s="90"/>
      <c r="H654" s="90"/>
      <c r="K654" s="90"/>
      <c r="N654" s="90"/>
    </row>
    <row r="655" spans="1:14" ht="50.1" customHeight="1">
      <c r="A655" s="97"/>
      <c r="C655" s="90"/>
      <c r="D655" s="90"/>
      <c r="E655" s="339"/>
      <c r="F655" s="339"/>
      <c r="G655" s="90"/>
      <c r="H655" s="90"/>
      <c r="K655" s="90"/>
      <c r="N655" s="90"/>
    </row>
    <row r="656" spans="1:14" ht="50.1" customHeight="1">
      <c r="A656" s="97"/>
      <c r="C656" s="90"/>
      <c r="D656" s="90"/>
      <c r="E656" s="339"/>
      <c r="F656" s="339"/>
      <c r="G656" s="90"/>
      <c r="H656" s="90"/>
      <c r="K656" s="90"/>
      <c r="N656" s="90"/>
    </row>
    <row r="657" spans="1:14" ht="50.1" customHeight="1">
      <c r="A657" s="97"/>
      <c r="C657" s="90"/>
      <c r="D657" s="90"/>
      <c r="E657" s="339"/>
      <c r="F657" s="339"/>
      <c r="G657" s="90"/>
      <c r="H657" s="90"/>
      <c r="K657" s="90"/>
      <c r="N657" s="90"/>
    </row>
    <row r="658" spans="1:14" ht="50.1" customHeight="1">
      <c r="A658" s="97"/>
      <c r="C658" s="90"/>
      <c r="D658" s="90"/>
      <c r="E658" s="339"/>
      <c r="F658" s="339"/>
      <c r="G658" s="90"/>
      <c r="H658" s="90"/>
      <c r="K658" s="90"/>
      <c r="N658" s="90"/>
    </row>
    <row r="659" spans="1:14" ht="50.1" customHeight="1">
      <c r="A659" s="97"/>
      <c r="C659" s="90"/>
      <c r="D659" s="90"/>
      <c r="E659" s="339"/>
      <c r="F659" s="339"/>
      <c r="G659" s="90"/>
      <c r="H659" s="90"/>
      <c r="K659" s="90"/>
      <c r="N659" s="90"/>
    </row>
    <row r="660" spans="1:14" ht="50.1" customHeight="1">
      <c r="A660" s="97"/>
      <c r="C660" s="90"/>
      <c r="D660" s="90"/>
      <c r="E660" s="339"/>
      <c r="F660" s="339"/>
      <c r="G660" s="90"/>
      <c r="H660" s="90"/>
      <c r="K660" s="90"/>
      <c r="N660" s="90"/>
    </row>
    <row r="661" spans="1:14" ht="50.1" customHeight="1">
      <c r="A661" s="97"/>
      <c r="C661" s="90"/>
      <c r="D661" s="90"/>
      <c r="E661" s="339"/>
      <c r="F661" s="339"/>
      <c r="G661" s="90"/>
      <c r="H661" s="90"/>
      <c r="K661" s="90"/>
      <c r="N661" s="90"/>
    </row>
    <row r="662" spans="1:14" ht="50.1" customHeight="1">
      <c r="A662" s="97"/>
      <c r="C662" s="90"/>
      <c r="D662" s="90"/>
      <c r="E662" s="339"/>
      <c r="F662" s="339"/>
      <c r="G662" s="90"/>
      <c r="H662" s="90"/>
      <c r="K662" s="90"/>
      <c r="N662" s="90"/>
    </row>
    <row r="663" spans="1:14" ht="50.1" customHeight="1">
      <c r="A663" s="97"/>
      <c r="C663" s="90"/>
      <c r="D663" s="90"/>
      <c r="E663" s="339"/>
      <c r="F663" s="339"/>
      <c r="G663" s="90"/>
      <c r="H663" s="90"/>
      <c r="K663" s="90"/>
      <c r="N663" s="90"/>
    </row>
    <row r="664" spans="1:14" ht="50.1" customHeight="1">
      <c r="A664" s="97"/>
      <c r="C664" s="90"/>
      <c r="D664" s="90"/>
      <c r="E664" s="339"/>
      <c r="F664" s="339"/>
      <c r="G664" s="90"/>
      <c r="H664" s="90"/>
      <c r="K664" s="90"/>
      <c r="N664" s="90"/>
    </row>
    <row r="665" spans="1:14" ht="50.1" customHeight="1">
      <c r="A665" s="97"/>
      <c r="C665" s="90"/>
      <c r="D665" s="90"/>
      <c r="E665" s="339"/>
      <c r="F665" s="339"/>
      <c r="G665" s="90"/>
      <c r="H665" s="90"/>
      <c r="K665" s="90"/>
      <c r="N665" s="90"/>
    </row>
    <row r="666" spans="1:14" ht="50.1" customHeight="1">
      <c r="A666" s="97"/>
      <c r="C666" s="90"/>
      <c r="D666" s="90"/>
      <c r="E666" s="339"/>
      <c r="F666" s="339"/>
      <c r="G666" s="90"/>
      <c r="H666" s="90"/>
      <c r="K666" s="90"/>
      <c r="N666" s="90"/>
    </row>
    <row r="667" spans="1:14" ht="50.1" customHeight="1">
      <c r="A667" s="97"/>
      <c r="C667" s="90"/>
      <c r="D667" s="90"/>
      <c r="E667" s="339"/>
      <c r="F667" s="339"/>
      <c r="G667" s="90"/>
      <c r="H667" s="90"/>
      <c r="K667" s="90"/>
      <c r="N667" s="90"/>
    </row>
    <row r="668" spans="1:14" ht="50.1" customHeight="1">
      <c r="A668" s="97"/>
      <c r="C668" s="90"/>
      <c r="D668" s="90"/>
      <c r="E668" s="339"/>
      <c r="F668" s="339"/>
      <c r="G668" s="90"/>
      <c r="H668" s="90"/>
      <c r="K668" s="90"/>
      <c r="N668" s="90"/>
    </row>
    <row r="669" spans="1:14" ht="50.1" customHeight="1">
      <c r="A669" s="97"/>
      <c r="C669" s="90"/>
      <c r="D669" s="90"/>
      <c r="E669" s="339"/>
      <c r="F669" s="339"/>
      <c r="G669" s="90"/>
      <c r="H669" s="90"/>
      <c r="K669" s="90"/>
      <c r="N669" s="90"/>
    </row>
    <row r="670" spans="1:14" ht="50.1" customHeight="1">
      <c r="A670" s="97"/>
      <c r="C670" s="90"/>
      <c r="D670" s="90"/>
      <c r="E670" s="339"/>
      <c r="F670" s="339"/>
      <c r="G670" s="90"/>
      <c r="H670" s="90"/>
      <c r="K670" s="90"/>
      <c r="N670" s="90"/>
    </row>
    <row r="671" spans="1:14" ht="50.1" customHeight="1">
      <c r="A671" s="97"/>
      <c r="C671" s="90"/>
      <c r="D671" s="90"/>
      <c r="E671" s="339"/>
      <c r="F671" s="339"/>
      <c r="G671" s="90"/>
      <c r="H671" s="90"/>
      <c r="K671" s="90"/>
      <c r="N671" s="90"/>
    </row>
    <row r="672" spans="1:14" ht="50.1" customHeight="1">
      <c r="A672" s="97"/>
      <c r="C672" s="90"/>
      <c r="D672" s="90"/>
      <c r="E672" s="339"/>
      <c r="F672" s="339"/>
      <c r="G672" s="90"/>
      <c r="H672" s="90"/>
      <c r="K672" s="90"/>
      <c r="N672" s="90"/>
    </row>
    <row r="673" spans="1:14" ht="50.1" customHeight="1">
      <c r="A673" s="97"/>
      <c r="C673" s="90"/>
      <c r="D673" s="90"/>
      <c r="E673" s="339"/>
      <c r="F673" s="339"/>
      <c r="G673" s="90"/>
      <c r="H673" s="90"/>
      <c r="K673" s="90"/>
      <c r="N673" s="90"/>
    </row>
    <row r="674" spans="1:14" ht="50.1" customHeight="1">
      <c r="A674" s="97"/>
      <c r="C674" s="90"/>
      <c r="D674" s="90"/>
      <c r="E674" s="339"/>
      <c r="F674" s="339"/>
      <c r="G674" s="90"/>
      <c r="H674" s="90"/>
      <c r="K674" s="90"/>
      <c r="N674" s="90"/>
    </row>
    <row r="675" spans="1:14" ht="50.1" customHeight="1">
      <c r="A675" s="97"/>
      <c r="C675" s="90"/>
      <c r="D675" s="90"/>
      <c r="E675" s="339"/>
      <c r="F675" s="339"/>
      <c r="G675" s="90"/>
      <c r="H675" s="90"/>
      <c r="K675" s="90"/>
      <c r="N675" s="90"/>
    </row>
    <row r="676" spans="1:14" ht="50.1" customHeight="1">
      <c r="A676" s="97"/>
      <c r="C676" s="90"/>
      <c r="D676" s="90"/>
      <c r="E676" s="339"/>
      <c r="F676" s="339"/>
      <c r="G676" s="90"/>
      <c r="H676" s="90"/>
      <c r="K676" s="90"/>
      <c r="N676" s="90"/>
    </row>
    <row r="677" spans="1:14" ht="50.1" customHeight="1">
      <c r="A677" s="97"/>
      <c r="C677" s="90"/>
      <c r="D677" s="90"/>
      <c r="E677" s="339"/>
      <c r="F677" s="339"/>
      <c r="G677" s="90"/>
      <c r="H677" s="90"/>
      <c r="K677" s="90"/>
      <c r="N677" s="90"/>
    </row>
    <row r="678" spans="1:14" ht="50.1" customHeight="1">
      <c r="A678" s="97"/>
      <c r="C678" s="90"/>
      <c r="D678" s="90"/>
      <c r="E678" s="339"/>
      <c r="F678" s="339"/>
      <c r="G678" s="90"/>
      <c r="H678" s="90"/>
      <c r="K678" s="90"/>
      <c r="N678" s="90"/>
    </row>
    <row r="679" spans="1:14" ht="50.1" customHeight="1">
      <c r="A679" s="97"/>
      <c r="C679" s="90"/>
      <c r="D679" s="90"/>
      <c r="E679" s="339"/>
      <c r="F679" s="339"/>
      <c r="G679" s="90"/>
      <c r="H679" s="90"/>
      <c r="K679" s="90"/>
      <c r="N679" s="90"/>
    </row>
    <row r="680" spans="1:14" ht="50.1" customHeight="1">
      <c r="A680" s="97"/>
      <c r="C680" s="90"/>
      <c r="D680" s="90"/>
      <c r="E680" s="339"/>
      <c r="F680" s="339"/>
      <c r="G680" s="90"/>
      <c r="H680" s="90"/>
      <c r="K680" s="90"/>
      <c r="N680" s="90"/>
    </row>
    <row r="681" spans="1:14" ht="50.1" customHeight="1">
      <c r="A681" s="97"/>
      <c r="C681" s="90"/>
      <c r="D681" s="90"/>
      <c r="E681" s="339"/>
      <c r="F681" s="339"/>
      <c r="G681" s="90"/>
      <c r="H681" s="90"/>
      <c r="K681" s="90"/>
      <c r="N681" s="90"/>
    </row>
    <row r="682" spans="1:14" ht="50.1" customHeight="1">
      <c r="A682" s="97"/>
      <c r="C682" s="90"/>
      <c r="D682" s="90"/>
      <c r="E682" s="339"/>
      <c r="F682" s="339"/>
      <c r="G682" s="90"/>
      <c r="H682" s="90"/>
      <c r="K682" s="90"/>
      <c r="N682" s="90"/>
    </row>
    <row r="683" spans="1:14" ht="50.1" customHeight="1">
      <c r="A683" s="97"/>
      <c r="C683" s="90"/>
      <c r="D683" s="90"/>
      <c r="E683" s="339"/>
      <c r="F683" s="339"/>
      <c r="G683" s="90"/>
      <c r="H683" s="90"/>
      <c r="K683" s="90"/>
      <c r="N683" s="90"/>
    </row>
    <row r="684" spans="1:14" ht="50.1" customHeight="1">
      <c r="A684" s="97"/>
      <c r="C684" s="90"/>
      <c r="D684" s="90"/>
      <c r="E684" s="339"/>
      <c r="F684" s="339"/>
      <c r="G684" s="90"/>
      <c r="H684" s="90"/>
      <c r="K684" s="90"/>
      <c r="N684" s="90"/>
    </row>
    <row r="685" spans="1:14" ht="50.1" customHeight="1">
      <c r="A685" s="97"/>
      <c r="C685" s="90"/>
      <c r="D685" s="90"/>
      <c r="E685" s="339"/>
      <c r="F685" s="339"/>
      <c r="G685" s="90"/>
      <c r="H685" s="90"/>
      <c r="K685" s="90"/>
      <c r="N685" s="90"/>
    </row>
    <row r="686" spans="1:14" ht="50.1" customHeight="1">
      <c r="A686" s="97"/>
      <c r="C686" s="90"/>
      <c r="D686" s="90"/>
      <c r="E686" s="339"/>
      <c r="F686" s="339"/>
      <c r="G686" s="90"/>
      <c r="H686" s="90"/>
      <c r="K686" s="90"/>
      <c r="N686" s="90"/>
    </row>
    <row r="687" spans="1:14" ht="50.1" customHeight="1">
      <c r="A687" s="97"/>
      <c r="C687" s="90"/>
      <c r="D687" s="90"/>
      <c r="E687" s="339"/>
      <c r="F687" s="339"/>
      <c r="G687" s="90"/>
      <c r="H687" s="90"/>
      <c r="K687" s="90"/>
      <c r="N687" s="90"/>
    </row>
    <row r="688" spans="1:14" ht="50.1" customHeight="1">
      <c r="A688" s="97"/>
      <c r="C688" s="90"/>
      <c r="D688" s="90"/>
      <c r="E688" s="339"/>
      <c r="F688" s="339"/>
      <c r="G688" s="90"/>
      <c r="H688" s="90"/>
      <c r="K688" s="90"/>
      <c r="N688" s="90"/>
    </row>
    <row r="689" spans="1:14" ht="50.1" customHeight="1">
      <c r="A689" s="97"/>
      <c r="C689" s="90"/>
      <c r="D689" s="90"/>
      <c r="E689" s="339"/>
      <c r="F689" s="339"/>
      <c r="G689" s="90"/>
      <c r="H689" s="90"/>
      <c r="K689" s="90"/>
      <c r="N689" s="90"/>
    </row>
    <row r="690" spans="1:14" ht="50.1" customHeight="1">
      <c r="A690" s="97"/>
      <c r="C690" s="90"/>
      <c r="D690" s="90"/>
      <c r="E690" s="339"/>
      <c r="F690" s="339"/>
      <c r="G690" s="90"/>
      <c r="H690" s="90"/>
      <c r="K690" s="90"/>
      <c r="N690" s="90"/>
    </row>
    <row r="691" spans="1:14" ht="50.1" customHeight="1">
      <c r="A691" s="97"/>
      <c r="C691" s="90"/>
      <c r="D691" s="90"/>
      <c r="E691" s="339"/>
      <c r="F691" s="339"/>
      <c r="G691" s="90"/>
      <c r="H691" s="90"/>
      <c r="K691" s="90"/>
      <c r="N691" s="90"/>
    </row>
    <row r="692" spans="1:14" ht="50.1" customHeight="1">
      <c r="A692" s="97"/>
      <c r="C692" s="90"/>
      <c r="D692" s="90"/>
      <c r="E692" s="339"/>
      <c r="F692" s="339"/>
      <c r="G692" s="90"/>
      <c r="H692" s="90"/>
      <c r="K692" s="90"/>
      <c r="N692" s="90"/>
    </row>
    <row r="693" spans="1:14" ht="50.1" customHeight="1">
      <c r="A693" s="97"/>
      <c r="C693" s="90"/>
      <c r="D693" s="90"/>
      <c r="E693" s="339"/>
      <c r="F693" s="339"/>
      <c r="G693" s="90"/>
      <c r="H693" s="90"/>
      <c r="K693" s="90"/>
      <c r="N693" s="90"/>
    </row>
    <row r="694" spans="1:14" ht="50.1" customHeight="1">
      <c r="A694" s="97"/>
      <c r="C694" s="90"/>
      <c r="D694" s="90"/>
      <c r="E694" s="339"/>
      <c r="F694" s="339"/>
      <c r="G694" s="90"/>
      <c r="H694" s="90"/>
      <c r="K694" s="90"/>
      <c r="N694" s="90"/>
    </row>
    <row r="695" spans="1:14" ht="50.1" customHeight="1">
      <c r="A695" s="97"/>
      <c r="C695" s="90"/>
      <c r="D695" s="90"/>
      <c r="E695" s="339"/>
      <c r="F695" s="339"/>
      <c r="G695" s="90"/>
      <c r="H695" s="90"/>
      <c r="K695" s="90"/>
      <c r="N695" s="90"/>
    </row>
    <row r="696" spans="1:14" ht="50.1" customHeight="1">
      <c r="A696" s="97"/>
      <c r="C696" s="90"/>
      <c r="D696" s="90"/>
      <c r="E696" s="339"/>
      <c r="F696" s="339"/>
      <c r="G696" s="90"/>
      <c r="H696" s="90"/>
      <c r="K696" s="90"/>
      <c r="N696" s="90"/>
    </row>
    <row r="697" spans="1:14" ht="50.1" customHeight="1">
      <c r="A697" s="97"/>
      <c r="C697" s="90"/>
      <c r="D697" s="90"/>
      <c r="E697" s="339"/>
      <c r="F697" s="339"/>
      <c r="G697" s="90"/>
      <c r="H697" s="90"/>
      <c r="K697" s="90"/>
      <c r="N697" s="90"/>
    </row>
    <row r="698" spans="1:14" ht="50.1" customHeight="1">
      <c r="A698" s="97"/>
      <c r="C698" s="90"/>
      <c r="D698" s="90"/>
      <c r="E698" s="339"/>
      <c r="F698" s="339"/>
      <c r="G698" s="90"/>
      <c r="H698" s="90"/>
      <c r="K698" s="90"/>
      <c r="N698" s="90"/>
    </row>
    <row r="699" spans="1:14" ht="50.1" customHeight="1">
      <c r="A699" s="97"/>
      <c r="C699" s="90"/>
      <c r="D699" s="90"/>
      <c r="E699" s="339"/>
      <c r="F699" s="339"/>
      <c r="G699" s="90"/>
      <c r="H699" s="90"/>
      <c r="K699" s="90"/>
      <c r="N699" s="90"/>
    </row>
    <row r="700" spans="1:14" ht="50.1" customHeight="1">
      <c r="A700" s="97"/>
      <c r="C700" s="90"/>
      <c r="D700" s="90"/>
      <c r="E700" s="339"/>
      <c r="F700" s="339"/>
      <c r="G700" s="90"/>
      <c r="H700" s="90"/>
      <c r="K700" s="90"/>
      <c r="N700" s="90"/>
    </row>
    <row r="701" spans="1:14" ht="50.1" customHeight="1">
      <c r="A701" s="97"/>
      <c r="C701" s="90"/>
      <c r="D701" s="90"/>
      <c r="E701" s="339"/>
      <c r="F701" s="339"/>
      <c r="G701" s="90"/>
      <c r="H701" s="90"/>
      <c r="K701" s="90"/>
      <c r="N701" s="90"/>
    </row>
    <row r="702" spans="1:14" ht="50.1" customHeight="1">
      <c r="A702" s="97"/>
      <c r="C702" s="90"/>
      <c r="D702" s="90"/>
      <c r="E702" s="339"/>
      <c r="F702" s="339"/>
      <c r="G702" s="90"/>
      <c r="H702" s="90"/>
      <c r="K702" s="90"/>
      <c r="N702" s="90"/>
    </row>
    <row r="703" spans="1:14" ht="50.1" customHeight="1">
      <c r="A703" s="97"/>
      <c r="C703" s="90"/>
      <c r="D703" s="90"/>
      <c r="E703" s="339"/>
      <c r="F703" s="339"/>
      <c r="G703" s="90"/>
      <c r="H703" s="90"/>
      <c r="K703" s="90"/>
      <c r="N703" s="90"/>
    </row>
    <row r="704" spans="1:14" ht="50.1" customHeight="1">
      <c r="A704" s="97"/>
      <c r="C704" s="90"/>
      <c r="D704" s="90"/>
      <c r="E704" s="339"/>
      <c r="F704" s="339"/>
      <c r="G704" s="90"/>
      <c r="H704" s="90"/>
      <c r="K704" s="90"/>
      <c r="N704" s="90"/>
    </row>
    <row r="705" spans="1:14" ht="50.1" customHeight="1">
      <c r="A705" s="97"/>
      <c r="C705" s="90"/>
      <c r="D705" s="90"/>
      <c r="E705" s="339"/>
      <c r="F705" s="339"/>
      <c r="G705" s="90"/>
      <c r="H705" s="90"/>
      <c r="K705" s="90"/>
      <c r="N705" s="90"/>
    </row>
    <row r="706" spans="1:14" ht="50.1" customHeight="1">
      <c r="A706" s="97"/>
      <c r="C706" s="90"/>
      <c r="D706" s="90"/>
      <c r="E706" s="339"/>
      <c r="F706" s="339"/>
      <c r="G706" s="90"/>
      <c r="H706" s="90"/>
      <c r="K706" s="90"/>
      <c r="N706" s="90"/>
    </row>
    <row r="707" spans="1:14" ht="50.1" customHeight="1">
      <c r="A707" s="97"/>
      <c r="C707" s="90"/>
      <c r="D707" s="90"/>
      <c r="E707" s="339"/>
      <c r="F707" s="339"/>
      <c r="G707" s="90"/>
      <c r="H707" s="90"/>
      <c r="K707" s="90"/>
      <c r="N707" s="90"/>
    </row>
    <row r="708" spans="1:14" ht="50.1" customHeight="1">
      <c r="A708" s="97"/>
      <c r="C708" s="90"/>
      <c r="D708" s="90"/>
      <c r="E708" s="339"/>
      <c r="F708" s="339"/>
      <c r="G708" s="90"/>
      <c r="H708" s="90"/>
      <c r="K708" s="90"/>
      <c r="N708" s="90"/>
    </row>
    <row r="709" spans="1:14" ht="50.1" customHeight="1">
      <c r="A709" s="97"/>
      <c r="C709" s="90"/>
      <c r="D709" s="90"/>
      <c r="E709" s="339"/>
      <c r="F709" s="339"/>
      <c r="G709" s="90"/>
      <c r="H709" s="90"/>
      <c r="K709" s="90"/>
      <c r="N709" s="90"/>
    </row>
    <row r="710" spans="1:14" ht="50.1" customHeight="1">
      <c r="A710" s="97"/>
      <c r="C710" s="90"/>
      <c r="D710" s="90"/>
      <c r="E710" s="339"/>
      <c r="F710" s="339"/>
      <c r="G710" s="90"/>
      <c r="H710" s="90"/>
      <c r="K710" s="90"/>
      <c r="N710" s="90"/>
    </row>
    <row r="711" spans="1:14" ht="50.1" customHeight="1">
      <c r="A711" s="97"/>
      <c r="C711" s="90"/>
      <c r="D711" s="90"/>
      <c r="E711" s="339"/>
      <c r="F711" s="339"/>
      <c r="G711" s="90"/>
      <c r="H711" s="90"/>
      <c r="K711" s="90"/>
      <c r="N711" s="90"/>
    </row>
    <row r="712" spans="1:14" ht="50.1" customHeight="1">
      <c r="A712" s="97"/>
      <c r="C712" s="90"/>
      <c r="D712" s="90"/>
      <c r="E712" s="339"/>
      <c r="F712" s="339"/>
      <c r="G712" s="90"/>
      <c r="H712" s="90"/>
      <c r="K712" s="90"/>
      <c r="N712" s="90"/>
    </row>
    <row r="713" spans="1:14" ht="50.1" customHeight="1">
      <c r="A713" s="97"/>
      <c r="C713" s="90"/>
      <c r="D713" s="90"/>
      <c r="E713" s="339"/>
      <c r="F713" s="339"/>
      <c r="G713" s="90"/>
      <c r="H713" s="90"/>
      <c r="K713" s="90"/>
      <c r="N713" s="90"/>
    </row>
    <row r="714" spans="1:14" ht="50.1" customHeight="1">
      <c r="A714" s="97"/>
      <c r="C714" s="90"/>
      <c r="D714" s="90"/>
      <c r="E714" s="339"/>
      <c r="F714" s="339"/>
      <c r="G714" s="90"/>
      <c r="H714" s="90"/>
      <c r="K714" s="90"/>
      <c r="N714" s="90"/>
    </row>
    <row r="715" spans="1:14" ht="50.1" customHeight="1">
      <c r="A715" s="97"/>
      <c r="C715" s="90"/>
      <c r="D715" s="90"/>
      <c r="E715" s="339"/>
      <c r="F715" s="339"/>
      <c r="G715" s="90"/>
      <c r="H715" s="90"/>
      <c r="K715" s="90"/>
      <c r="N715" s="90"/>
    </row>
    <row r="716" spans="1:14" ht="50.1" customHeight="1">
      <c r="A716" s="97"/>
      <c r="C716" s="90"/>
      <c r="D716" s="90"/>
      <c r="E716" s="339"/>
      <c r="F716" s="339"/>
      <c r="G716" s="90"/>
      <c r="H716" s="90"/>
      <c r="K716" s="90"/>
      <c r="N716" s="90"/>
    </row>
    <row r="717" spans="1:14" ht="50.1" customHeight="1">
      <c r="A717" s="97"/>
      <c r="C717" s="90"/>
      <c r="D717" s="90"/>
      <c r="E717" s="339"/>
      <c r="F717" s="339"/>
      <c r="G717" s="90"/>
      <c r="H717" s="90"/>
      <c r="K717" s="90"/>
      <c r="N717" s="90"/>
    </row>
    <row r="718" spans="1:14" ht="50.1" customHeight="1">
      <c r="A718" s="97"/>
      <c r="C718" s="90"/>
      <c r="D718" s="90"/>
      <c r="E718" s="339"/>
      <c r="F718" s="339"/>
      <c r="G718" s="90"/>
      <c r="H718" s="90"/>
      <c r="K718" s="90"/>
      <c r="N718" s="90"/>
    </row>
    <row r="719" spans="1:14" ht="50.1" customHeight="1">
      <c r="A719" s="97"/>
      <c r="C719" s="90"/>
      <c r="D719" s="90"/>
      <c r="E719" s="339"/>
      <c r="F719" s="339"/>
      <c r="G719" s="90"/>
      <c r="H719" s="90"/>
      <c r="K719" s="90"/>
      <c r="N719" s="90"/>
    </row>
    <row r="720" spans="1:14" ht="50.1" customHeight="1">
      <c r="A720" s="97"/>
      <c r="C720" s="90"/>
      <c r="D720" s="90"/>
      <c r="E720" s="339"/>
      <c r="F720" s="339"/>
      <c r="G720" s="90"/>
      <c r="H720" s="90"/>
      <c r="K720" s="90"/>
      <c r="N720" s="90"/>
    </row>
    <row r="721" spans="1:14" ht="50.1" customHeight="1">
      <c r="A721" s="97"/>
      <c r="C721" s="90"/>
      <c r="D721" s="90"/>
      <c r="E721" s="339"/>
      <c r="F721" s="339"/>
      <c r="G721" s="90"/>
      <c r="H721" s="90"/>
      <c r="K721" s="90"/>
      <c r="N721" s="90"/>
    </row>
    <row r="722" spans="1:14" ht="50.1" customHeight="1">
      <c r="A722" s="97"/>
      <c r="C722" s="90"/>
      <c r="D722" s="90"/>
      <c r="E722" s="339"/>
      <c r="F722" s="339"/>
      <c r="G722" s="90"/>
      <c r="H722" s="90"/>
      <c r="K722" s="90"/>
      <c r="N722" s="90"/>
    </row>
    <row r="723" spans="1:14" ht="50.1" customHeight="1">
      <c r="A723" s="97"/>
      <c r="C723" s="90"/>
      <c r="D723" s="90"/>
      <c r="E723" s="339"/>
      <c r="F723" s="339"/>
      <c r="G723" s="90"/>
      <c r="H723" s="90"/>
      <c r="K723" s="90"/>
      <c r="N723" s="90"/>
    </row>
    <row r="724" spans="1:14" ht="50.1" customHeight="1">
      <c r="A724" s="97"/>
      <c r="C724" s="90"/>
      <c r="D724" s="90"/>
      <c r="E724" s="339"/>
      <c r="F724" s="339"/>
      <c r="G724" s="90"/>
      <c r="H724" s="90"/>
      <c r="K724" s="90"/>
      <c r="N724" s="90"/>
    </row>
    <row r="725" spans="1:14" ht="50.1" customHeight="1">
      <c r="A725" s="97"/>
      <c r="C725" s="90"/>
      <c r="D725" s="90"/>
      <c r="E725" s="339"/>
      <c r="F725" s="339"/>
      <c r="G725" s="90"/>
      <c r="H725" s="90"/>
      <c r="K725" s="90"/>
      <c r="N725" s="90"/>
    </row>
    <row r="726" spans="1:14" ht="50.1" customHeight="1">
      <c r="A726" s="97"/>
      <c r="C726" s="90"/>
      <c r="D726" s="90"/>
      <c r="E726" s="339"/>
      <c r="F726" s="339"/>
      <c r="G726" s="90"/>
      <c r="H726" s="90"/>
      <c r="K726" s="90"/>
      <c r="N726" s="90"/>
    </row>
    <row r="727" spans="1:14" ht="50.1" customHeight="1">
      <c r="A727" s="97"/>
      <c r="C727" s="90"/>
      <c r="D727" s="90"/>
      <c r="E727" s="339"/>
      <c r="F727" s="339"/>
      <c r="G727" s="90"/>
      <c r="H727" s="90"/>
      <c r="K727" s="90"/>
      <c r="N727" s="90"/>
    </row>
    <row r="728" spans="1:14" ht="50.1" customHeight="1">
      <c r="A728" s="97"/>
      <c r="C728" s="90"/>
      <c r="D728" s="90"/>
      <c r="E728" s="339"/>
      <c r="F728" s="339"/>
      <c r="G728" s="90"/>
      <c r="H728" s="90"/>
      <c r="K728" s="90"/>
      <c r="N728" s="90"/>
    </row>
    <row r="729" spans="1:14" ht="50.1" customHeight="1">
      <c r="A729" s="97"/>
      <c r="C729" s="90"/>
      <c r="D729" s="90"/>
      <c r="E729" s="339"/>
      <c r="F729" s="339"/>
      <c r="G729" s="90"/>
      <c r="H729" s="90"/>
      <c r="K729" s="90"/>
      <c r="N729" s="90"/>
    </row>
    <row r="730" spans="1:14" ht="50.1" customHeight="1">
      <c r="A730" s="97"/>
      <c r="C730" s="90"/>
      <c r="D730" s="90"/>
      <c r="E730" s="339"/>
      <c r="F730" s="339"/>
      <c r="G730" s="90"/>
      <c r="H730" s="90"/>
      <c r="K730" s="90"/>
      <c r="N730" s="90"/>
    </row>
    <row r="731" spans="1:14" ht="50.1" customHeight="1">
      <c r="A731" s="97"/>
      <c r="C731" s="90"/>
      <c r="D731" s="90"/>
      <c r="E731" s="339"/>
      <c r="F731" s="339"/>
      <c r="G731" s="90"/>
      <c r="H731" s="90"/>
      <c r="K731" s="90"/>
      <c r="N731" s="90"/>
    </row>
    <row r="732" spans="1:14" ht="50.1" customHeight="1">
      <c r="A732" s="97"/>
      <c r="C732" s="90"/>
      <c r="D732" s="90"/>
      <c r="E732" s="339"/>
      <c r="F732" s="339"/>
      <c r="G732" s="90"/>
      <c r="H732" s="90"/>
      <c r="K732" s="90"/>
      <c r="N732" s="90"/>
    </row>
    <row r="733" spans="1:14" ht="50.1" customHeight="1">
      <c r="A733" s="97"/>
      <c r="C733" s="90"/>
      <c r="D733" s="90"/>
      <c r="E733" s="339"/>
      <c r="F733" s="339"/>
      <c r="G733" s="90"/>
      <c r="H733" s="90"/>
      <c r="K733" s="90"/>
      <c r="N733" s="90"/>
    </row>
    <row r="734" spans="1:14" ht="50.1" customHeight="1">
      <c r="A734" s="97"/>
      <c r="C734" s="90"/>
      <c r="D734" s="90"/>
      <c r="E734" s="339"/>
      <c r="F734" s="339"/>
      <c r="G734" s="90"/>
      <c r="H734" s="90"/>
      <c r="K734" s="90"/>
      <c r="N734" s="90"/>
    </row>
    <row r="735" spans="1:14" ht="50.1" customHeight="1">
      <c r="A735" s="97"/>
      <c r="C735" s="90"/>
      <c r="D735" s="90"/>
      <c r="E735" s="339"/>
      <c r="F735" s="339"/>
      <c r="G735" s="90"/>
      <c r="H735" s="90"/>
      <c r="K735" s="90"/>
      <c r="N735" s="90"/>
    </row>
    <row r="736" spans="1:14" ht="50.1" customHeight="1">
      <c r="A736" s="97"/>
      <c r="C736" s="90"/>
      <c r="D736" s="90"/>
      <c r="E736" s="339"/>
      <c r="F736" s="339"/>
      <c r="G736" s="90"/>
      <c r="H736" s="90"/>
      <c r="K736" s="90"/>
      <c r="N736" s="90"/>
    </row>
    <row r="737" spans="1:14" ht="50.1" customHeight="1">
      <c r="A737" s="97"/>
      <c r="C737" s="90"/>
      <c r="D737" s="90"/>
      <c r="E737" s="339"/>
      <c r="F737" s="339"/>
      <c r="G737" s="90"/>
      <c r="H737" s="90"/>
      <c r="K737" s="90"/>
      <c r="N737" s="90"/>
    </row>
    <row r="738" spans="1:14" ht="50.1" customHeight="1">
      <c r="A738" s="97"/>
      <c r="C738" s="90"/>
      <c r="D738" s="90"/>
      <c r="E738" s="339"/>
      <c r="F738" s="339"/>
      <c r="G738" s="90"/>
      <c r="H738" s="90"/>
      <c r="K738" s="90"/>
      <c r="N738" s="90"/>
    </row>
    <row r="739" spans="1:14" ht="50.1" customHeight="1">
      <c r="A739" s="97"/>
      <c r="C739" s="90"/>
      <c r="D739" s="90"/>
      <c r="E739" s="339"/>
      <c r="F739" s="339"/>
      <c r="G739" s="90"/>
      <c r="H739" s="90"/>
      <c r="K739" s="90"/>
      <c r="N739" s="90"/>
    </row>
    <row r="740" spans="1:14" ht="50.1" customHeight="1">
      <c r="A740" s="97"/>
      <c r="C740" s="90"/>
      <c r="D740" s="90"/>
      <c r="E740" s="339"/>
      <c r="F740" s="339"/>
      <c r="G740" s="90"/>
      <c r="H740" s="90"/>
      <c r="K740" s="90"/>
      <c r="N740" s="90"/>
    </row>
    <row r="741" spans="1:14" ht="50.1" customHeight="1">
      <c r="A741" s="97"/>
      <c r="C741" s="90"/>
      <c r="D741" s="90"/>
      <c r="E741" s="339"/>
      <c r="F741" s="339"/>
      <c r="G741" s="90"/>
      <c r="H741" s="90"/>
      <c r="K741" s="90"/>
      <c r="N741" s="90"/>
    </row>
    <row r="742" spans="1:14" ht="50.1" customHeight="1">
      <c r="A742" s="97"/>
      <c r="C742" s="90"/>
      <c r="D742" s="90"/>
      <c r="E742" s="339"/>
      <c r="F742" s="339"/>
      <c r="G742" s="90"/>
      <c r="H742" s="90"/>
      <c r="K742" s="90"/>
      <c r="N742" s="90"/>
    </row>
    <row r="743" spans="1:14" ht="50.1" customHeight="1">
      <c r="A743" s="97"/>
      <c r="C743" s="90"/>
      <c r="D743" s="90"/>
      <c r="E743" s="339"/>
      <c r="F743" s="339"/>
      <c r="G743" s="90"/>
      <c r="H743" s="90"/>
      <c r="K743" s="90"/>
      <c r="N743" s="90"/>
    </row>
    <row r="744" spans="1:14" ht="50.1" customHeight="1">
      <c r="A744" s="97"/>
      <c r="C744" s="90"/>
      <c r="D744" s="90"/>
      <c r="E744" s="339"/>
      <c r="F744" s="339"/>
      <c r="G744" s="90"/>
      <c r="H744" s="90"/>
      <c r="K744" s="90"/>
      <c r="N744" s="90"/>
    </row>
    <row r="745" spans="1:14" ht="50.1" customHeight="1">
      <c r="A745" s="97"/>
      <c r="C745" s="90"/>
      <c r="D745" s="90"/>
      <c r="E745" s="339"/>
      <c r="F745" s="339"/>
      <c r="G745" s="90"/>
      <c r="H745" s="90"/>
      <c r="K745" s="90"/>
      <c r="N745" s="90"/>
    </row>
    <row r="746" spans="1:14" ht="50.1" customHeight="1">
      <c r="A746" s="97"/>
      <c r="C746" s="90"/>
      <c r="D746" s="90"/>
      <c r="E746" s="339"/>
      <c r="F746" s="339"/>
      <c r="G746" s="90"/>
      <c r="H746" s="90"/>
      <c r="K746" s="90"/>
      <c r="N746" s="90"/>
    </row>
    <row r="747" spans="1:14" ht="50.1" customHeight="1">
      <c r="A747" s="97"/>
      <c r="C747" s="90"/>
      <c r="D747" s="90"/>
      <c r="E747" s="339"/>
      <c r="F747" s="339"/>
      <c r="G747" s="90"/>
      <c r="H747" s="90"/>
      <c r="K747" s="90"/>
      <c r="N747" s="90"/>
    </row>
    <row r="748" spans="1:14" ht="50.1" customHeight="1">
      <c r="A748" s="97"/>
      <c r="C748" s="90"/>
      <c r="D748" s="90"/>
      <c r="E748" s="339"/>
      <c r="F748" s="339"/>
      <c r="G748" s="90"/>
      <c r="H748" s="90"/>
      <c r="K748" s="90"/>
      <c r="N748" s="90"/>
    </row>
    <row r="749" spans="1:14" ht="50.1" customHeight="1">
      <c r="A749" s="97"/>
      <c r="C749" s="90"/>
      <c r="D749" s="90"/>
      <c r="E749" s="339"/>
      <c r="F749" s="339"/>
      <c r="G749" s="90"/>
      <c r="H749" s="90"/>
      <c r="K749" s="90"/>
      <c r="N749" s="90"/>
    </row>
    <row r="750" spans="1:14" ht="50.1" customHeight="1">
      <c r="A750" s="97"/>
      <c r="C750" s="90"/>
      <c r="D750" s="90"/>
      <c r="E750" s="339"/>
      <c r="F750" s="339"/>
      <c r="G750" s="90"/>
      <c r="H750" s="90"/>
      <c r="K750" s="90"/>
      <c r="N750" s="90"/>
    </row>
    <row r="751" spans="1:14" ht="50.1" customHeight="1">
      <c r="A751" s="97"/>
      <c r="C751" s="90"/>
      <c r="D751" s="90"/>
      <c r="E751" s="339"/>
      <c r="F751" s="339"/>
      <c r="G751" s="90"/>
      <c r="H751" s="90"/>
      <c r="K751" s="90"/>
      <c r="N751" s="90"/>
    </row>
    <row r="752" spans="1:14" ht="50.1" customHeight="1">
      <c r="A752" s="97"/>
      <c r="C752" s="90"/>
      <c r="D752" s="90"/>
      <c r="E752" s="339"/>
      <c r="F752" s="339"/>
      <c r="G752" s="90"/>
      <c r="H752" s="90"/>
      <c r="K752" s="90"/>
      <c r="N752" s="90"/>
    </row>
    <row r="753" spans="1:14" ht="50.1" customHeight="1">
      <c r="A753" s="97"/>
      <c r="C753" s="90"/>
      <c r="D753" s="90"/>
      <c r="E753" s="339"/>
      <c r="F753" s="339"/>
      <c r="G753" s="90"/>
      <c r="H753" s="90"/>
      <c r="K753" s="90"/>
      <c r="N753" s="90"/>
    </row>
    <row r="754" spans="1:14" ht="50.1" customHeight="1">
      <c r="A754" s="97"/>
      <c r="C754" s="90"/>
      <c r="D754" s="90"/>
      <c r="E754" s="339"/>
      <c r="F754" s="339"/>
      <c r="G754" s="90"/>
      <c r="H754" s="90"/>
      <c r="K754" s="90"/>
      <c r="N754" s="90"/>
    </row>
    <row r="755" spans="1:14" ht="50.1" customHeight="1">
      <c r="A755" s="97"/>
      <c r="C755" s="90"/>
      <c r="D755" s="90"/>
      <c r="E755" s="339"/>
      <c r="F755" s="339"/>
      <c r="G755" s="90"/>
      <c r="H755" s="90"/>
      <c r="K755" s="90"/>
      <c r="N755" s="90"/>
    </row>
    <row r="756" spans="1:14" ht="50.1" customHeight="1">
      <c r="A756" s="97"/>
      <c r="C756" s="90"/>
      <c r="D756" s="90"/>
      <c r="E756" s="339"/>
      <c r="F756" s="339"/>
      <c r="G756" s="90"/>
      <c r="H756" s="90"/>
      <c r="K756" s="90"/>
      <c r="N756" s="90"/>
    </row>
    <row r="757" spans="1:14" ht="50.1" customHeight="1">
      <c r="A757" s="97"/>
      <c r="C757" s="90"/>
      <c r="D757" s="90"/>
      <c r="E757" s="339"/>
      <c r="F757" s="339"/>
      <c r="G757" s="90"/>
      <c r="H757" s="90"/>
      <c r="K757" s="90"/>
      <c r="N757" s="90"/>
    </row>
    <row r="758" spans="1:14" ht="50.1" customHeight="1">
      <c r="A758" s="97"/>
      <c r="C758" s="90"/>
      <c r="D758" s="90"/>
      <c r="E758" s="339"/>
      <c r="F758" s="339"/>
      <c r="G758" s="90"/>
      <c r="H758" s="90"/>
      <c r="K758" s="90"/>
      <c r="N758" s="90"/>
    </row>
    <row r="759" spans="1:14" ht="50.1" customHeight="1">
      <c r="A759" s="97"/>
      <c r="C759" s="90"/>
      <c r="D759" s="90"/>
      <c r="E759" s="339"/>
      <c r="F759" s="339"/>
      <c r="G759" s="90"/>
      <c r="H759" s="90"/>
      <c r="K759" s="90"/>
      <c r="N759" s="90"/>
    </row>
    <row r="760" spans="1:14" ht="50.1" customHeight="1">
      <c r="A760" s="97"/>
      <c r="C760" s="90"/>
      <c r="D760" s="90"/>
      <c r="E760" s="339"/>
      <c r="F760" s="339"/>
      <c r="G760" s="90"/>
      <c r="H760" s="90"/>
      <c r="K760" s="90"/>
      <c r="N760" s="90"/>
    </row>
    <row r="761" spans="1:14" ht="50.1" customHeight="1">
      <c r="A761" s="97"/>
      <c r="C761" s="90"/>
      <c r="D761" s="90"/>
      <c r="E761" s="339"/>
      <c r="F761" s="339"/>
      <c r="G761" s="90"/>
      <c r="H761" s="90"/>
      <c r="K761" s="90"/>
      <c r="N761" s="90"/>
    </row>
    <row r="762" spans="1:14" ht="50.1" customHeight="1">
      <c r="A762" s="97"/>
      <c r="C762" s="90"/>
      <c r="D762" s="90"/>
      <c r="E762" s="339"/>
      <c r="F762" s="339"/>
      <c r="G762" s="90"/>
      <c r="H762" s="90"/>
      <c r="K762" s="90"/>
      <c r="N762" s="90"/>
    </row>
    <row r="763" spans="1:14" ht="50.1" customHeight="1">
      <c r="A763" s="97"/>
      <c r="C763" s="90"/>
      <c r="D763" s="90"/>
      <c r="E763" s="339"/>
      <c r="F763" s="339"/>
      <c r="G763" s="90"/>
      <c r="H763" s="90"/>
      <c r="K763" s="90"/>
      <c r="N763" s="90"/>
    </row>
    <row r="764" spans="1:14" ht="50.1" customHeight="1">
      <c r="A764" s="97"/>
      <c r="C764" s="90"/>
      <c r="D764" s="90"/>
      <c r="E764" s="339"/>
      <c r="F764" s="339"/>
      <c r="G764" s="90"/>
      <c r="H764" s="90"/>
      <c r="K764" s="90"/>
      <c r="N764" s="90"/>
    </row>
    <row r="765" spans="1:14" ht="50.1" customHeight="1">
      <c r="A765" s="97"/>
      <c r="C765" s="90"/>
      <c r="D765" s="90"/>
      <c r="E765" s="339"/>
      <c r="F765" s="339"/>
      <c r="G765" s="90"/>
      <c r="H765" s="90"/>
      <c r="K765" s="90"/>
      <c r="N765" s="90"/>
    </row>
    <row r="766" spans="1:14" ht="50.1" customHeight="1">
      <c r="A766" s="97"/>
      <c r="C766" s="90"/>
      <c r="D766" s="90"/>
      <c r="E766" s="339"/>
      <c r="F766" s="339"/>
      <c r="G766" s="90"/>
      <c r="H766" s="90"/>
      <c r="K766" s="90"/>
      <c r="N766" s="90"/>
    </row>
    <row r="767" spans="1:14" ht="50.1" customHeight="1">
      <c r="A767" s="97"/>
      <c r="C767" s="90"/>
      <c r="D767" s="90"/>
      <c r="E767" s="339"/>
      <c r="F767" s="339"/>
      <c r="G767" s="90"/>
      <c r="H767" s="90"/>
      <c r="K767" s="90"/>
      <c r="N767" s="90"/>
    </row>
    <row r="768" spans="1:14" ht="50.1" customHeight="1">
      <c r="A768" s="97"/>
      <c r="C768" s="90"/>
      <c r="D768" s="90"/>
      <c r="E768" s="339"/>
      <c r="F768" s="339"/>
      <c r="G768" s="90"/>
      <c r="H768" s="90"/>
      <c r="K768" s="90"/>
      <c r="N768" s="90"/>
    </row>
    <row r="769" spans="1:14" ht="50.1" customHeight="1">
      <c r="A769" s="97"/>
      <c r="C769" s="90"/>
      <c r="D769" s="90"/>
      <c r="E769" s="339"/>
      <c r="F769" s="339"/>
      <c r="G769" s="90"/>
      <c r="H769" s="90"/>
      <c r="K769" s="90"/>
      <c r="N769" s="90"/>
    </row>
    <row r="770" spans="1:14" ht="50.1" customHeight="1">
      <c r="A770" s="97"/>
      <c r="C770" s="90"/>
      <c r="D770" s="90"/>
      <c r="E770" s="339"/>
      <c r="F770" s="339"/>
      <c r="G770" s="90"/>
      <c r="H770" s="90"/>
      <c r="K770" s="90"/>
      <c r="N770" s="90"/>
    </row>
    <row r="771" spans="1:14" ht="50.1" customHeight="1">
      <c r="A771" s="97"/>
      <c r="C771" s="90"/>
      <c r="D771" s="90"/>
      <c r="E771" s="339"/>
      <c r="F771" s="339"/>
      <c r="G771" s="90"/>
      <c r="H771" s="90"/>
      <c r="K771" s="90"/>
      <c r="N771" s="90"/>
    </row>
    <row r="772" spans="1:14" ht="50.1" customHeight="1">
      <c r="A772" s="97"/>
      <c r="C772" s="90"/>
      <c r="D772" s="90"/>
      <c r="E772" s="339"/>
      <c r="F772" s="339"/>
      <c r="G772" s="90"/>
      <c r="H772" s="90"/>
      <c r="K772" s="90"/>
      <c r="N772" s="90"/>
    </row>
    <row r="773" spans="1:14" ht="50.1" customHeight="1">
      <c r="A773" s="97"/>
      <c r="C773" s="90"/>
      <c r="D773" s="90"/>
      <c r="E773" s="339"/>
      <c r="F773" s="339"/>
      <c r="G773" s="90"/>
      <c r="H773" s="90"/>
      <c r="K773" s="90"/>
      <c r="N773" s="90"/>
    </row>
    <row r="774" spans="1:14" ht="50.1" customHeight="1">
      <c r="A774" s="97"/>
      <c r="C774" s="90"/>
      <c r="D774" s="90"/>
      <c r="E774" s="339"/>
      <c r="F774" s="339"/>
      <c r="G774" s="90"/>
      <c r="H774" s="90"/>
      <c r="K774" s="90"/>
      <c r="N774" s="90"/>
    </row>
    <row r="775" spans="1:14" ht="50.1" customHeight="1">
      <c r="A775" s="97"/>
      <c r="C775" s="90"/>
      <c r="D775" s="90"/>
      <c r="E775" s="339"/>
      <c r="F775" s="339"/>
      <c r="G775" s="90"/>
      <c r="H775" s="90"/>
      <c r="K775" s="90"/>
      <c r="N775" s="90"/>
    </row>
    <row r="776" spans="1:14" ht="50.1" customHeight="1">
      <c r="A776" s="97"/>
      <c r="C776" s="90"/>
      <c r="D776" s="90"/>
      <c r="E776" s="339"/>
      <c r="F776" s="339"/>
      <c r="G776" s="90"/>
      <c r="H776" s="90"/>
      <c r="K776" s="90"/>
      <c r="N776" s="90"/>
    </row>
    <row r="777" spans="1:14" ht="50.1" customHeight="1">
      <c r="A777" s="97"/>
      <c r="C777" s="90"/>
      <c r="D777" s="90"/>
      <c r="E777" s="339"/>
      <c r="F777" s="339"/>
      <c r="G777" s="90"/>
      <c r="H777" s="90"/>
      <c r="K777" s="90"/>
      <c r="N777" s="90"/>
    </row>
    <row r="778" spans="1:14" ht="50.1" customHeight="1">
      <c r="A778" s="97"/>
      <c r="C778" s="90"/>
      <c r="D778" s="90"/>
      <c r="E778" s="339"/>
      <c r="F778" s="339"/>
      <c r="G778" s="90"/>
      <c r="H778" s="90"/>
      <c r="K778" s="90"/>
      <c r="N778" s="90"/>
    </row>
    <row r="779" spans="1:14" ht="50.1" customHeight="1">
      <c r="A779" s="97"/>
      <c r="C779" s="90"/>
      <c r="D779" s="90"/>
      <c r="E779" s="339"/>
      <c r="F779" s="339"/>
      <c r="G779" s="90"/>
      <c r="H779" s="90"/>
      <c r="K779" s="90"/>
      <c r="N779" s="90"/>
    </row>
    <row r="780" spans="1:14" ht="50.1" customHeight="1">
      <c r="A780" s="97"/>
      <c r="C780" s="90"/>
      <c r="D780" s="90"/>
      <c r="E780" s="339"/>
      <c r="F780" s="339"/>
      <c r="G780" s="90"/>
      <c r="H780" s="90"/>
      <c r="K780" s="90"/>
      <c r="N780" s="90"/>
    </row>
    <row r="781" spans="1:14" ht="50.1" customHeight="1">
      <c r="A781" s="97"/>
      <c r="C781" s="90"/>
      <c r="D781" s="90"/>
      <c r="E781" s="339"/>
      <c r="F781" s="339"/>
      <c r="G781" s="90"/>
      <c r="H781" s="90"/>
      <c r="K781" s="90"/>
      <c r="N781" s="90"/>
    </row>
    <row r="782" spans="1:14" ht="50.1" customHeight="1">
      <c r="A782" s="97"/>
      <c r="C782" s="90"/>
      <c r="D782" s="90"/>
      <c r="E782" s="339"/>
      <c r="F782" s="339"/>
      <c r="G782" s="90"/>
      <c r="H782" s="90"/>
      <c r="K782" s="90"/>
      <c r="N782" s="90"/>
    </row>
    <row r="783" spans="1:14" ht="50.1" customHeight="1">
      <c r="A783" s="97"/>
      <c r="C783" s="90"/>
      <c r="D783" s="90"/>
      <c r="E783" s="339"/>
      <c r="F783" s="339"/>
      <c r="G783" s="90"/>
      <c r="H783" s="90"/>
      <c r="K783" s="90"/>
      <c r="N783" s="90"/>
    </row>
    <row r="784" spans="1:14" ht="50.1" customHeight="1">
      <c r="A784" s="97"/>
      <c r="C784" s="90"/>
      <c r="D784" s="90"/>
      <c r="E784" s="339"/>
      <c r="F784" s="339"/>
      <c r="G784" s="90"/>
      <c r="H784" s="90"/>
      <c r="K784" s="90"/>
      <c r="N784" s="90"/>
    </row>
    <row r="785" spans="1:14" ht="50.1" customHeight="1">
      <c r="A785" s="97"/>
      <c r="C785" s="90"/>
      <c r="D785" s="90"/>
      <c r="E785" s="339"/>
      <c r="F785" s="339"/>
      <c r="G785" s="90"/>
      <c r="H785" s="90"/>
      <c r="K785" s="90"/>
      <c r="N785" s="90"/>
    </row>
    <row r="786" spans="1:14" ht="50.1" customHeight="1">
      <c r="A786" s="97"/>
      <c r="C786" s="90"/>
      <c r="D786" s="90"/>
      <c r="E786" s="339"/>
      <c r="F786" s="339"/>
      <c r="G786" s="90"/>
      <c r="H786" s="90"/>
      <c r="K786" s="90"/>
      <c r="N786" s="90"/>
    </row>
    <row r="787" spans="1:14" ht="50.1" customHeight="1">
      <c r="A787" s="97"/>
      <c r="C787" s="90"/>
      <c r="D787" s="90"/>
      <c r="E787" s="339"/>
      <c r="F787" s="339"/>
      <c r="G787" s="90"/>
      <c r="H787" s="90"/>
      <c r="K787" s="90"/>
      <c r="N787" s="90"/>
    </row>
    <row r="788" spans="1:14" ht="50.1" customHeight="1">
      <c r="A788" s="97"/>
      <c r="C788" s="90"/>
      <c r="D788" s="90"/>
      <c r="E788" s="339"/>
      <c r="F788" s="339"/>
      <c r="G788" s="90"/>
      <c r="H788" s="90"/>
      <c r="K788" s="90"/>
      <c r="N788" s="90"/>
    </row>
    <row r="789" spans="1:14" ht="50.1" customHeight="1">
      <c r="A789" s="97"/>
      <c r="C789" s="90"/>
      <c r="D789" s="90"/>
      <c r="E789" s="339"/>
      <c r="F789" s="339"/>
      <c r="G789" s="90"/>
      <c r="H789" s="90"/>
      <c r="K789" s="90"/>
      <c r="N789" s="90"/>
    </row>
    <row r="790" spans="1:14" ht="50.1" customHeight="1">
      <c r="A790" s="97"/>
      <c r="C790" s="90"/>
      <c r="D790" s="90"/>
      <c r="E790" s="339"/>
      <c r="F790" s="339"/>
      <c r="G790" s="90"/>
      <c r="H790" s="90"/>
      <c r="K790" s="90"/>
      <c r="N790" s="90"/>
    </row>
    <row r="791" spans="1:14" ht="50.1" customHeight="1">
      <c r="A791" s="97"/>
      <c r="C791" s="90"/>
      <c r="D791" s="90"/>
      <c r="E791" s="339"/>
      <c r="F791" s="339"/>
      <c r="G791" s="90"/>
      <c r="H791" s="90"/>
      <c r="K791" s="90"/>
      <c r="N791" s="90"/>
    </row>
    <row r="792" spans="1:14" ht="50.1" customHeight="1">
      <c r="A792" s="97"/>
      <c r="C792" s="90"/>
      <c r="D792" s="90"/>
      <c r="E792" s="339"/>
      <c r="F792" s="339"/>
      <c r="G792" s="90"/>
      <c r="H792" s="90"/>
      <c r="K792" s="90"/>
      <c r="N792" s="90"/>
    </row>
    <row r="793" spans="1:14" ht="50.1" customHeight="1">
      <c r="A793" s="97"/>
      <c r="C793" s="90"/>
      <c r="D793" s="90"/>
      <c r="E793" s="339"/>
      <c r="F793" s="339"/>
      <c r="G793" s="90"/>
      <c r="H793" s="90"/>
      <c r="K793" s="90"/>
      <c r="N793" s="90"/>
    </row>
    <row r="794" spans="1:14" ht="50.1" customHeight="1">
      <c r="A794" s="97"/>
      <c r="C794" s="90"/>
      <c r="D794" s="90"/>
      <c r="E794" s="339"/>
      <c r="F794" s="339"/>
      <c r="G794" s="90"/>
      <c r="H794" s="90"/>
      <c r="K794" s="90"/>
      <c r="N794" s="90"/>
    </row>
    <row r="795" spans="1:14" ht="50.1" customHeight="1">
      <c r="A795" s="97"/>
      <c r="C795" s="90"/>
      <c r="D795" s="90"/>
      <c r="E795" s="339"/>
      <c r="F795" s="339"/>
      <c r="G795" s="90"/>
      <c r="H795" s="90"/>
      <c r="K795" s="90"/>
      <c r="N795" s="90"/>
    </row>
    <row r="796" spans="1:14" ht="50.1" customHeight="1">
      <c r="A796" s="97"/>
      <c r="C796" s="90"/>
      <c r="D796" s="90"/>
      <c r="E796" s="339"/>
      <c r="F796" s="339"/>
      <c r="G796" s="90"/>
      <c r="H796" s="90"/>
      <c r="K796" s="90"/>
      <c r="N796" s="90"/>
    </row>
    <row r="797" spans="1:14" ht="50.1" customHeight="1">
      <c r="A797" s="97"/>
      <c r="C797" s="90"/>
      <c r="D797" s="90"/>
      <c r="E797" s="339"/>
      <c r="F797" s="339"/>
      <c r="G797" s="90"/>
      <c r="H797" s="90"/>
      <c r="K797" s="90"/>
      <c r="N797" s="90"/>
    </row>
    <row r="798" spans="1:14" ht="50.1" customHeight="1">
      <c r="A798" s="97"/>
      <c r="C798" s="90"/>
      <c r="D798" s="90"/>
      <c r="E798" s="339"/>
      <c r="F798" s="339"/>
      <c r="G798" s="90"/>
      <c r="H798" s="90"/>
      <c r="K798" s="90"/>
      <c r="N798" s="90"/>
    </row>
    <row r="799" spans="1:14" ht="50.1" customHeight="1">
      <c r="A799" s="97"/>
      <c r="C799" s="90"/>
      <c r="D799" s="90"/>
      <c r="E799" s="339"/>
      <c r="F799" s="339"/>
      <c r="G799" s="90"/>
      <c r="H799" s="90"/>
      <c r="K799" s="90"/>
      <c r="N799" s="90"/>
    </row>
    <row r="800" spans="1:14" ht="50.1" customHeight="1">
      <c r="A800" s="97"/>
      <c r="C800" s="90"/>
      <c r="D800" s="90"/>
      <c r="E800" s="339"/>
      <c r="F800" s="339"/>
      <c r="G800" s="90"/>
      <c r="H800" s="90"/>
      <c r="K800" s="90"/>
      <c r="N800" s="90"/>
    </row>
    <row r="801" spans="1:14" ht="50.1" customHeight="1">
      <c r="A801" s="97"/>
      <c r="C801" s="90"/>
      <c r="D801" s="90"/>
      <c r="E801" s="339"/>
      <c r="F801" s="339"/>
      <c r="G801" s="90"/>
      <c r="H801" s="90"/>
      <c r="K801" s="90"/>
      <c r="N801" s="90"/>
    </row>
    <row r="802" spans="1:14" ht="50.1" customHeight="1">
      <c r="A802" s="97"/>
      <c r="C802" s="90"/>
      <c r="D802" s="90"/>
      <c r="E802" s="339"/>
      <c r="F802" s="339"/>
      <c r="G802" s="90"/>
      <c r="H802" s="90"/>
      <c r="K802" s="90"/>
      <c r="N802" s="90"/>
    </row>
    <row r="803" spans="1:14" ht="50.1" customHeight="1">
      <c r="A803" s="97"/>
      <c r="C803" s="90"/>
      <c r="D803" s="90"/>
      <c r="E803" s="339"/>
      <c r="F803" s="339"/>
      <c r="G803" s="90"/>
      <c r="H803" s="90"/>
      <c r="K803" s="90"/>
      <c r="N803" s="90"/>
    </row>
    <row r="804" spans="1:14" ht="50.1" customHeight="1">
      <c r="A804" s="97"/>
      <c r="C804" s="90"/>
      <c r="D804" s="90"/>
      <c r="E804" s="339"/>
      <c r="F804" s="339"/>
      <c r="G804" s="90"/>
      <c r="H804" s="90"/>
      <c r="K804" s="90"/>
      <c r="N804" s="90"/>
    </row>
    <row r="805" spans="1:14" ht="50.1" customHeight="1">
      <c r="A805" s="97"/>
      <c r="C805" s="90"/>
      <c r="D805" s="90"/>
      <c r="E805" s="339"/>
      <c r="F805" s="339"/>
      <c r="G805" s="90"/>
      <c r="H805" s="90"/>
      <c r="K805" s="90"/>
      <c r="N805" s="90"/>
    </row>
    <row r="806" spans="1:14" ht="50.1" customHeight="1">
      <c r="A806" s="97"/>
      <c r="C806" s="90"/>
      <c r="D806" s="90"/>
      <c r="E806" s="339"/>
      <c r="F806" s="339"/>
      <c r="G806" s="90"/>
      <c r="H806" s="90"/>
      <c r="K806" s="90"/>
      <c r="N806" s="90"/>
    </row>
    <row r="807" spans="1:14" ht="50.1" customHeight="1">
      <c r="A807" s="97"/>
      <c r="C807" s="90"/>
      <c r="D807" s="90"/>
      <c r="E807" s="339"/>
      <c r="F807" s="339"/>
      <c r="G807" s="90"/>
      <c r="H807" s="90"/>
      <c r="K807" s="90"/>
      <c r="N807" s="90"/>
    </row>
    <row r="808" spans="1:14" ht="50.1" customHeight="1">
      <c r="A808" s="97"/>
      <c r="C808" s="90"/>
      <c r="D808" s="90"/>
      <c r="E808" s="339"/>
      <c r="F808" s="339"/>
      <c r="G808" s="90"/>
      <c r="H808" s="90"/>
      <c r="K808" s="90"/>
      <c r="N808" s="90"/>
    </row>
    <row r="809" spans="1:14" ht="50.1" customHeight="1">
      <c r="A809" s="97"/>
      <c r="C809" s="90"/>
      <c r="D809" s="90"/>
      <c r="E809" s="339"/>
      <c r="F809" s="339"/>
      <c r="G809" s="90"/>
      <c r="H809" s="90"/>
      <c r="K809" s="90"/>
      <c r="N809" s="90"/>
    </row>
    <row r="810" spans="1:14" ht="50.1" customHeight="1">
      <c r="A810" s="97"/>
      <c r="C810" s="90"/>
      <c r="D810" s="90"/>
      <c r="E810" s="339"/>
      <c r="F810" s="339"/>
      <c r="G810" s="90"/>
      <c r="H810" s="90"/>
      <c r="K810" s="90"/>
      <c r="N810" s="90"/>
    </row>
    <row r="811" spans="1:14" ht="50.1" customHeight="1">
      <c r="A811" s="97"/>
      <c r="C811" s="90"/>
      <c r="D811" s="90"/>
      <c r="E811" s="339"/>
      <c r="F811" s="339"/>
      <c r="G811" s="90"/>
      <c r="H811" s="90"/>
      <c r="K811" s="90"/>
      <c r="N811" s="90"/>
    </row>
    <row r="812" spans="1:14" ht="50.1" customHeight="1">
      <c r="A812" s="97"/>
      <c r="C812" s="90"/>
      <c r="D812" s="90"/>
      <c r="E812" s="339"/>
      <c r="F812" s="339"/>
      <c r="G812" s="90"/>
      <c r="H812" s="90"/>
      <c r="K812" s="90"/>
      <c r="N812" s="90"/>
    </row>
    <row r="813" spans="1:14" ht="50.1" customHeight="1">
      <c r="A813" s="97"/>
      <c r="C813" s="90"/>
      <c r="D813" s="90"/>
      <c r="E813" s="339"/>
      <c r="F813" s="339"/>
      <c r="G813" s="90"/>
      <c r="H813" s="90"/>
      <c r="K813" s="90"/>
      <c r="N813" s="90"/>
    </row>
    <row r="814" spans="1:14" ht="50.1" customHeight="1">
      <c r="A814" s="97"/>
      <c r="C814" s="90"/>
      <c r="D814" s="90"/>
      <c r="E814" s="339"/>
      <c r="F814" s="339"/>
      <c r="G814" s="90"/>
      <c r="H814" s="90"/>
      <c r="K814" s="90"/>
      <c r="N814" s="90"/>
    </row>
    <row r="815" spans="1:14" ht="50.1" customHeight="1">
      <c r="A815" s="97"/>
      <c r="C815" s="90"/>
      <c r="D815" s="90"/>
      <c r="E815" s="339"/>
      <c r="F815" s="339"/>
      <c r="G815" s="90"/>
      <c r="H815" s="90"/>
      <c r="K815" s="90"/>
      <c r="N815" s="90"/>
    </row>
    <row r="816" spans="1:14" ht="50.1" customHeight="1">
      <c r="A816" s="97"/>
      <c r="C816" s="90"/>
      <c r="D816" s="90"/>
      <c r="E816" s="339"/>
      <c r="F816" s="339"/>
      <c r="G816" s="90"/>
      <c r="H816" s="90"/>
      <c r="K816" s="90"/>
      <c r="N816" s="90"/>
    </row>
    <row r="817" spans="1:14" ht="50.1" customHeight="1">
      <c r="A817" s="97"/>
      <c r="C817" s="90"/>
      <c r="D817" s="90"/>
      <c r="E817" s="339"/>
      <c r="F817" s="339"/>
      <c r="G817" s="90"/>
      <c r="H817" s="90"/>
      <c r="K817" s="90"/>
      <c r="N817" s="90"/>
    </row>
    <row r="818" spans="1:14" ht="50.1" customHeight="1">
      <c r="A818" s="97"/>
      <c r="C818" s="90"/>
      <c r="D818" s="90"/>
      <c r="E818" s="339"/>
      <c r="F818" s="339"/>
      <c r="G818" s="90"/>
      <c r="H818" s="90"/>
      <c r="K818" s="90"/>
      <c r="N818" s="90"/>
    </row>
    <row r="819" spans="1:14" ht="50.1" customHeight="1">
      <c r="A819" s="97"/>
      <c r="C819" s="90"/>
      <c r="D819" s="90"/>
      <c r="E819" s="339"/>
      <c r="F819" s="339"/>
      <c r="G819" s="90"/>
      <c r="H819" s="90"/>
      <c r="K819" s="90"/>
      <c r="N819" s="90"/>
    </row>
    <row r="820" spans="1:14" ht="50.1" customHeight="1">
      <c r="A820" s="97"/>
      <c r="C820" s="90"/>
      <c r="D820" s="90"/>
      <c r="E820" s="339"/>
      <c r="F820" s="339"/>
      <c r="G820" s="90"/>
      <c r="H820" s="90"/>
      <c r="K820" s="90"/>
      <c r="N820" s="90"/>
    </row>
    <row r="821" spans="1:14" ht="50.1" customHeight="1">
      <c r="A821" s="97"/>
      <c r="C821" s="90"/>
      <c r="D821" s="90"/>
      <c r="E821" s="339"/>
      <c r="F821" s="339"/>
      <c r="G821" s="90"/>
      <c r="H821" s="90"/>
      <c r="K821" s="90"/>
      <c r="N821" s="90"/>
    </row>
    <row r="822" spans="1:14" ht="50.1" customHeight="1">
      <c r="A822" s="97"/>
      <c r="C822" s="90"/>
      <c r="D822" s="90"/>
      <c r="E822" s="339"/>
      <c r="F822" s="339"/>
      <c r="G822" s="90"/>
      <c r="H822" s="90"/>
      <c r="K822" s="90"/>
      <c r="N822" s="90"/>
    </row>
    <row r="823" spans="1:14" ht="50.1" customHeight="1">
      <c r="A823" s="97"/>
      <c r="C823" s="90"/>
      <c r="D823" s="90"/>
      <c r="E823" s="339"/>
      <c r="F823" s="339"/>
      <c r="G823" s="90"/>
      <c r="H823" s="90"/>
      <c r="K823" s="90"/>
      <c r="N823" s="90"/>
    </row>
    <row r="824" spans="1:14" ht="50.1" customHeight="1">
      <c r="A824" s="97"/>
      <c r="C824" s="90"/>
      <c r="D824" s="90"/>
      <c r="E824" s="339"/>
      <c r="F824" s="339"/>
      <c r="G824" s="90"/>
      <c r="H824" s="90"/>
      <c r="K824" s="90"/>
      <c r="N824" s="90"/>
    </row>
    <row r="825" spans="1:14" ht="50.1" customHeight="1">
      <c r="A825" s="97"/>
      <c r="C825" s="90"/>
      <c r="D825" s="90"/>
      <c r="E825" s="339"/>
      <c r="F825" s="339"/>
      <c r="G825" s="90"/>
      <c r="H825" s="90"/>
      <c r="K825" s="90"/>
      <c r="N825" s="90"/>
    </row>
    <row r="826" spans="1:14" ht="50.1" customHeight="1">
      <c r="A826" s="97"/>
      <c r="C826" s="90"/>
      <c r="D826" s="90"/>
      <c r="E826" s="339"/>
      <c r="F826" s="339"/>
      <c r="G826" s="90"/>
      <c r="H826" s="90"/>
      <c r="K826" s="90"/>
      <c r="N826" s="90"/>
    </row>
    <row r="827" spans="1:14" ht="50.1" customHeight="1">
      <c r="A827" s="97"/>
      <c r="C827" s="90"/>
      <c r="D827" s="90"/>
      <c r="E827" s="339"/>
      <c r="F827" s="339"/>
      <c r="G827" s="90"/>
      <c r="H827" s="90"/>
      <c r="K827" s="90"/>
      <c r="N827" s="90"/>
    </row>
    <row r="828" spans="1:14" ht="50.1" customHeight="1">
      <c r="A828" s="97"/>
      <c r="C828" s="90"/>
      <c r="D828" s="90"/>
      <c r="E828" s="339"/>
      <c r="F828" s="339"/>
      <c r="G828" s="90"/>
      <c r="H828" s="90"/>
      <c r="K828" s="90"/>
      <c r="N828" s="90"/>
    </row>
    <row r="829" spans="1:14" ht="50.1" customHeight="1">
      <c r="A829" s="97"/>
      <c r="C829" s="90"/>
      <c r="D829" s="90"/>
      <c r="E829" s="339"/>
      <c r="F829" s="339"/>
      <c r="G829" s="90"/>
      <c r="H829" s="90"/>
      <c r="K829" s="90"/>
      <c r="N829" s="90"/>
    </row>
    <row r="830" spans="1:14" ht="50.1" customHeight="1">
      <c r="A830" s="97"/>
      <c r="C830" s="90"/>
      <c r="D830" s="90"/>
      <c r="E830" s="339"/>
      <c r="F830" s="339"/>
      <c r="G830" s="90"/>
      <c r="H830" s="90"/>
      <c r="K830" s="90"/>
      <c r="N830" s="90"/>
    </row>
    <row r="831" spans="1:14" ht="50.1" customHeight="1">
      <c r="A831" s="97"/>
      <c r="C831" s="90"/>
      <c r="D831" s="90"/>
      <c r="E831" s="339"/>
      <c r="F831" s="339"/>
      <c r="G831" s="90"/>
      <c r="H831" s="90"/>
      <c r="K831" s="90"/>
      <c r="N831" s="90"/>
    </row>
    <row r="832" spans="1:14" ht="50.1" customHeight="1">
      <c r="A832" s="97"/>
      <c r="C832" s="90"/>
      <c r="D832" s="90"/>
      <c r="E832" s="339"/>
      <c r="F832" s="339"/>
      <c r="G832" s="90"/>
      <c r="H832" s="90"/>
      <c r="K832" s="90"/>
      <c r="N832" s="90"/>
    </row>
    <row r="833" spans="1:14" ht="50.1" customHeight="1">
      <c r="A833" s="97"/>
      <c r="C833" s="90"/>
      <c r="D833" s="90"/>
      <c r="E833" s="339"/>
      <c r="F833" s="339"/>
      <c r="G833" s="90"/>
      <c r="H833" s="90"/>
      <c r="K833" s="90"/>
      <c r="N833" s="90"/>
    </row>
    <row r="834" spans="1:14" ht="50.1" customHeight="1">
      <c r="A834" s="97"/>
      <c r="C834" s="90"/>
      <c r="D834" s="90"/>
      <c r="E834" s="339"/>
      <c r="F834" s="339"/>
      <c r="G834" s="90"/>
      <c r="H834" s="90"/>
      <c r="K834" s="90"/>
      <c r="N834" s="90"/>
    </row>
    <row r="835" spans="1:14" ht="50.1" customHeight="1">
      <c r="A835" s="97"/>
      <c r="C835" s="90"/>
      <c r="D835" s="90"/>
      <c r="E835" s="339"/>
      <c r="F835" s="339"/>
      <c r="G835" s="90"/>
      <c r="H835" s="90"/>
      <c r="K835" s="90"/>
      <c r="N835" s="90"/>
    </row>
    <row r="836" spans="1:14" ht="50.1" customHeight="1">
      <c r="A836" s="97"/>
      <c r="C836" s="90"/>
      <c r="D836" s="90"/>
      <c r="E836" s="339"/>
      <c r="F836" s="339"/>
      <c r="G836" s="90"/>
      <c r="H836" s="90"/>
      <c r="K836" s="90"/>
      <c r="N836" s="90"/>
    </row>
    <row r="837" spans="1:14" ht="50.1" customHeight="1">
      <c r="A837" s="97"/>
      <c r="C837" s="90"/>
      <c r="D837" s="90"/>
      <c r="E837" s="339"/>
      <c r="F837" s="339"/>
      <c r="G837" s="90"/>
      <c r="H837" s="90"/>
      <c r="K837" s="90"/>
      <c r="N837" s="90"/>
    </row>
    <row r="838" spans="1:14" ht="50.1" customHeight="1">
      <c r="A838" s="97"/>
      <c r="C838" s="90"/>
      <c r="D838" s="90"/>
      <c r="E838" s="339"/>
      <c r="F838" s="339"/>
      <c r="G838" s="90"/>
      <c r="H838" s="90"/>
      <c r="K838" s="90"/>
      <c r="N838" s="90"/>
    </row>
    <row r="839" spans="1:14" ht="50.1" customHeight="1">
      <c r="A839" s="97"/>
      <c r="C839" s="90"/>
      <c r="D839" s="90"/>
      <c r="E839" s="339"/>
      <c r="F839" s="339"/>
      <c r="G839" s="90"/>
      <c r="H839" s="90"/>
      <c r="K839" s="90"/>
      <c r="N839" s="90"/>
    </row>
    <row r="840" spans="1:14" ht="50.1" customHeight="1">
      <c r="A840" s="97"/>
      <c r="C840" s="90"/>
      <c r="D840" s="90"/>
      <c r="E840" s="339"/>
      <c r="F840" s="339"/>
      <c r="G840" s="90"/>
      <c r="H840" s="90"/>
      <c r="K840" s="90"/>
      <c r="N840" s="90"/>
    </row>
    <row r="841" spans="1:14" ht="50.1" customHeight="1">
      <c r="A841" s="97"/>
      <c r="C841" s="90"/>
      <c r="D841" s="90"/>
      <c r="E841" s="339"/>
      <c r="F841" s="339"/>
      <c r="G841" s="90"/>
      <c r="H841" s="90"/>
      <c r="K841" s="90"/>
      <c r="N841" s="90"/>
    </row>
    <row r="842" spans="1:14" ht="50.1" customHeight="1">
      <c r="A842" s="97"/>
      <c r="C842" s="90"/>
      <c r="D842" s="90"/>
      <c r="E842" s="339"/>
      <c r="F842" s="339"/>
      <c r="G842" s="90"/>
      <c r="H842" s="90"/>
      <c r="K842" s="90"/>
      <c r="N842" s="90"/>
    </row>
    <row r="843" spans="1:14" ht="50.1" customHeight="1">
      <c r="A843" s="97"/>
      <c r="C843" s="90"/>
      <c r="D843" s="90"/>
      <c r="E843" s="339"/>
      <c r="F843" s="339"/>
      <c r="G843" s="90"/>
      <c r="H843" s="90"/>
      <c r="K843" s="90"/>
      <c r="N843" s="90"/>
    </row>
    <row r="844" spans="1:14" ht="50.1" customHeight="1">
      <c r="A844" s="97"/>
      <c r="C844" s="90"/>
      <c r="D844" s="90"/>
      <c r="E844" s="339"/>
      <c r="F844" s="339"/>
      <c r="G844" s="90"/>
      <c r="H844" s="90"/>
      <c r="K844" s="90"/>
      <c r="N844" s="90"/>
    </row>
    <row r="845" spans="1:14" ht="50.1" customHeight="1">
      <c r="A845" s="97"/>
      <c r="C845" s="90"/>
      <c r="D845" s="90"/>
      <c r="E845" s="339"/>
      <c r="F845" s="339"/>
      <c r="G845" s="90"/>
      <c r="H845" s="90"/>
      <c r="K845" s="90"/>
      <c r="N845" s="90"/>
    </row>
    <row r="846" spans="1:14" ht="50.1" customHeight="1">
      <c r="A846" s="97"/>
      <c r="C846" s="90"/>
      <c r="D846" s="90"/>
      <c r="E846" s="339"/>
      <c r="F846" s="339"/>
      <c r="G846" s="90"/>
      <c r="H846" s="90"/>
      <c r="K846" s="90"/>
      <c r="N846" s="90"/>
    </row>
    <row r="847" spans="1:14" ht="50.1" customHeight="1">
      <c r="A847" s="97"/>
      <c r="C847" s="90"/>
      <c r="D847" s="90"/>
      <c r="E847" s="339"/>
      <c r="F847" s="339"/>
      <c r="G847" s="90"/>
      <c r="H847" s="90"/>
      <c r="K847" s="90"/>
      <c r="N847" s="90"/>
    </row>
    <row r="848" spans="1:14" ht="50.1" customHeight="1">
      <c r="A848" s="97"/>
      <c r="C848" s="90"/>
      <c r="D848" s="90"/>
      <c r="E848" s="339"/>
      <c r="F848" s="339"/>
      <c r="G848" s="90"/>
      <c r="H848" s="90"/>
      <c r="K848" s="90"/>
      <c r="N848" s="90"/>
    </row>
    <row r="849" spans="1:14" ht="50.1" customHeight="1">
      <c r="A849" s="97"/>
      <c r="C849" s="90"/>
      <c r="D849" s="90"/>
      <c r="E849" s="339"/>
      <c r="F849" s="339"/>
      <c r="G849" s="90"/>
      <c r="H849" s="90"/>
      <c r="K849" s="90"/>
      <c r="N849" s="90"/>
    </row>
    <row r="850" spans="1:14" ht="50.1" customHeight="1">
      <c r="A850" s="97"/>
      <c r="C850" s="90"/>
      <c r="D850" s="90"/>
      <c r="E850" s="339"/>
      <c r="F850" s="339"/>
      <c r="G850" s="90"/>
      <c r="H850" s="90"/>
      <c r="K850" s="90"/>
      <c r="N850" s="90"/>
    </row>
    <row r="851" spans="1:14" ht="50.1" customHeight="1">
      <c r="A851" s="97"/>
      <c r="C851" s="90"/>
      <c r="D851" s="90"/>
      <c r="E851" s="339"/>
      <c r="F851" s="339"/>
      <c r="G851" s="90"/>
      <c r="H851" s="90"/>
      <c r="K851" s="90"/>
      <c r="N851" s="90"/>
    </row>
    <row r="852" spans="1:14" ht="50.1" customHeight="1">
      <c r="A852" s="97"/>
      <c r="C852" s="90"/>
      <c r="D852" s="90"/>
      <c r="E852" s="339"/>
      <c r="F852" s="339"/>
      <c r="G852" s="90"/>
      <c r="H852" s="90"/>
      <c r="K852" s="90"/>
      <c r="N852" s="90"/>
    </row>
    <row r="853" spans="1:14" ht="50.1" customHeight="1">
      <c r="A853" s="97"/>
      <c r="C853" s="90"/>
      <c r="D853" s="90"/>
      <c r="E853" s="339"/>
      <c r="F853" s="339"/>
      <c r="G853" s="90"/>
      <c r="H853" s="90"/>
      <c r="K853" s="90"/>
      <c r="N853" s="90"/>
    </row>
    <row r="854" spans="1:14" ht="50.1" customHeight="1">
      <c r="A854" s="97"/>
      <c r="C854" s="90"/>
      <c r="D854" s="90"/>
      <c r="E854" s="339"/>
      <c r="F854" s="339"/>
      <c r="G854" s="90"/>
      <c r="H854" s="90"/>
      <c r="K854" s="90"/>
      <c r="N854" s="90"/>
    </row>
    <row r="855" spans="1:14" ht="50.1" customHeight="1">
      <c r="A855" s="97"/>
      <c r="C855" s="90"/>
      <c r="D855" s="90"/>
      <c r="E855" s="339"/>
      <c r="F855" s="339"/>
      <c r="G855" s="90"/>
      <c r="H855" s="90"/>
      <c r="K855" s="90"/>
      <c r="N855" s="90"/>
    </row>
    <row r="856" spans="1:14" ht="50.1" customHeight="1">
      <c r="A856" s="97"/>
      <c r="C856" s="90"/>
      <c r="D856" s="90"/>
      <c r="E856" s="339"/>
      <c r="F856" s="339"/>
      <c r="G856" s="90"/>
      <c r="H856" s="90"/>
      <c r="K856" s="90"/>
      <c r="N856" s="90"/>
    </row>
    <row r="857" spans="1:14" ht="50.1" customHeight="1">
      <c r="A857" s="97"/>
      <c r="C857" s="90"/>
      <c r="D857" s="90"/>
      <c r="E857" s="339"/>
      <c r="F857" s="339"/>
      <c r="G857" s="90"/>
      <c r="H857" s="90"/>
      <c r="K857" s="90"/>
      <c r="N857" s="90"/>
    </row>
    <row r="858" spans="1:14" ht="50.1" customHeight="1">
      <c r="A858" s="97"/>
      <c r="C858" s="90"/>
      <c r="D858" s="90"/>
      <c r="E858" s="339"/>
      <c r="F858" s="339"/>
      <c r="G858" s="90"/>
      <c r="H858" s="90"/>
      <c r="K858" s="90"/>
      <c r="N858" s="90"/>
    </row>
    <row r="859" spans="1:14" ht="50.1" customHeight="1">
      <c r="A859" s="97"/>
      <c r="C859" s="90"/>
      <c r="D859" s="90"/>
      <c r="E859" s="339"/>
      <c r="F859" s="339"/>
      <c r="G859" s="90"/>
      <c r="H859" s="90"/>
      <c r="K859" s="90"/>
      <c r="N859" s="90"/>
    </row>
    <row r="860" spans="1:14" ht="50.1" customHeight="1">
      <c r="A860" s="97"/>
      <c r="C860" s="90"/>
      <c r="D860" s="90"/>
      <c r="E860" s="339"/>
      <c r="F860" s="339"/>
      <c r="G860" s="90"/>
      <c r="H860" s="90"/>
      <c r="K860" s="90"/>
      <c r="N860" s="90"/>
    </row>
    <row r="861" spans="1:14" ht="50.1" customHeight="1">
      <c r="A861" s="97"/>
      <c r="C861" s="90"/>
      <c r="D861" s="90"/>
      <c r="E861" s="339"/>
      <c r="F861" s="339"/>
      <c r="G861" s="90"/>
      <c r="H861" s="90"/>
      <c r="K861" s="90"/>
      <c r="N861" s="90"/>
    </row>
    <row r="862" spans="1:14" ht="50.1" customHeight="1">
      <c r="A862" s="97"/>
      <c r="C862" s="90"/>
      <c r="D862" s="90"/>
      <c r="E862" s="339"/>
      <c r="F862" s="339"/>
      <c r="G862" s="90"/>
      <c r="H862" s="90"/>
      <c r="K862" s="90"/>
      <c r="N862" s="90"/>
    </row>
    <row r="863" spans="1:14" ht="50.1" customHeight="1">
      <c r="A863" s="97"/>
      <c r="C863" s="90"/>
      <c r="D863" s="90"/>
      <c r="E863" s="339"/>
      <c r="F863" s="339"/>
      <c r="G863" s="90"/>
      <c r="H863" s="90"/>
      <c r="K863" s="90"/>
      <c r="N863" s="90"/>
    </row>
    <row r="864" spans="1:14" ht="50.1" customHeight="1">
      <c r="A864" s="97"/>
      <c r="C864" s="90"/>
      <c r="D864" s="90"/>
      <c r="E864" s="339"/>
      <c r="F864" s="339"/>
      <c r="G864" s="90"/>
      <c r="H864" s="90"/>
      <c r="K864" s="90"/>
      <c r="N864" s="90"/>
    </row>
    <row r="865" spans="1:14" ht="50.1" customHeight="1">
      <c r="A865" s="97"/>
      <c r="C865" s="90"/>
      <c r="D865" s="90"/>
      <c r="E865" s="339"/>
      <c r="F865" s="339"/>
      <c r="G865" s="90"/>
      <c r="H865" s="90"/>
      <c r="K865" s="90"/>
      <c r="N865" s="90"/>
    </row>
    <row r="866" spans="1:14" ht="50.1" customHeight="1">
      <c r="A866" s="97"/>
      <c r="C866" s="90"/>
      <c r="D866" s="90"/>
      <c r="E866" s="339"/>
      <c r="F866" s="339"/>
      <c r="G866" s="90"/>
      <c r="H866" s="90"/>
      <c r="K866" s="90"/>
      <c r="N866" s="90"/>
    </row>
    <row r="867" spans="1:14" ht="50.1" customHeight="1">
      <c r="A867" s="97"/>
      <c r="C867" s="90"/>
      <c r="D867" s="90"/>
      <c r="E867" s="339"/>
      <c r="F867" s="339"/>
      <c r="G867" s="90"/>
      <c r="H867" s="90"/>
      <c r="K867" s="90"/>
      <c r="N867" s="90"/>
    </row>
    <row r="868" spans="1:14" ht="50.1" customHeight="1">
      <c r="A868" s="97"/>
      <c r="C868" s="90"/>
      <c r="D868" s="90"/>
      <c r="E868" s="339"/>
      <c r="F868" s="339"/>
      <c r="G868" s="90"/>
      <c r="H868" s="90"/>
      <c r="K868" s="90"/>
      <c r="N868" s="90"/>
    </row>
    <row r="869" spans="1:14" ht="50.1" customHeight="1">
      <c r="A869" s="97"/>
      <c r="C869" s="90"/>
      <c r="D869" s="90"/>
      <c r="E869" s="339"/>
      <c r="F869" s="339"/>
      <c r="G869" s="90"/>
      <c r="H869" s="90"/>
      <c r="K869" s="90"/>
      <c r="N869" s="90"/>
    </row>
    <row r="870" spans="1:14" ht="50.1" customHeight="1">
      <c r="A870" s="97"/>
      <c r="C870" s="90"/>
      <c r="D870" s="90"/>
      <c r="E870" s="339"/>
      <c r="F870" s="339"/>
      <c r="G870" s="90"/>
      <c r="H870" s="90"/>
      <c r="K870" s="90"/>
      <c r="N870" s="90"/>
    </row>
    <row r="871" spans="1:14" ht="50.1" customHeight="1">
      <c r="A871" s="97"/>
      <c r="C871" s="90"/>
      <c r="D871" s="90"/>
      <c r="E871" s="339"/>
      <c r="F871" s="339"/>
      <c r="G871" s="90"/>
      <c r="H871" s="90"/>
      <c r="K871" s="90"/>
      <c r="N871" s="90"/>
    </row>
    <row r="872" spans="1:14" ht="50.1" customHeight="1">
      <c r="A872" s="97"/>
      <c r="C872" s="90"/>
      <c r="D872" s="90"/>
      <c r="E872" s="339"/>
      <c r="F872" s="339"/>
      <c r="G872" s="90"/>
      <c r="H872" s="90"/>
      <c r="K872" s="90"/>
      <c r="N872" s="90"/>
    </row>
    <row r="873" spans="1:14" ht="50.1" customHeight="1">
      <c r="A873" s="97"/>
      <c r="C873" s="90"/>
      <c r="D873" s="90"/>
      <c r="E873" s="339"/>
      <c r="F873" s="339"/>
      <c r="G873" s="90"/>
      <c r="H873" s="90"/>
      <c r="K873" s="90"/>
      <c r="N873" s="90"/>
    </row>
    <row r="874" spans="1:14" ht="50.1" customHeight="1">
      <c r="A874" s="97"/>
      <c r="C874" s="90"/>
      <c r="D874" s="90"/>
      <c r="E874" s="339"/>
      <c r="F874" s="339"/>
      <c r="G874" s="90"/>
      <c r="H874" s="90"/>
      <c r="K874" s="90"/>
      <c r="N874" s="90"/>
    </row>
    <row r="875" spans="1:14" ht="50.1" customHeight="1">
      <c r="A875" s="97"/>
      <c r="C875" s="90"/>
      <c r="D875" s="90"/>
      <c r="E875" s="339"/>
      <c r="F875" s="339"/>
      <c r="G875" s="90"/>
      <c r="H875" s="90"/>
      <c r="K875" s="90"/>
      <c r="N875" s="90"/>
    </row>
    <row r="876" spans="1:14" ht="50.1" customHeight="1">
      <c r="A876" s="97"/>
      <c r="C876" s="90"/>
      <c r="D876" s="90"/>
      <c r="E876" s="339"/>
      <c r="F876" s="339"/>
      <c r="G876" s="90"/>
      <c r="H876" s="90"/>
      <c r="K876" s="90"/>
      <c r="N876" s="90"/>
    </row>
    <row r="877" spans="1:14" ht="50.1" customHeight="1">
      <c r="A877" s="97"/>
      <c r="C877" s="90"/>
      <c r="D877" s="90"/>
      <c r="E877" s="339"/>
      <c r="F877" s="339"/>
      <c r="G877" s="90"/>
      <c r="H877" s="90"/>
      <c r="K877" s="90"/>
      <c r="N877" s="90"/>
    </row>
    <row r="878" spans="1:14" ht="50.1" customHeight="1">
      <c r="A878" s="97"/>
      <c r="C878" s="90"/>
      <c r="D878" s="90"/>
      <c r="E878" s="339"/>
      <c r="F878" s="339"/>
      <c r="G878" s="90"/>
      <c r="H878" s="90"/>
      <c r="K878" s="90"/>
      <c r="N878" s="90"/>
    </row>
    <row r="879" spans="1:14" ht="50.1" customHeight="1">
      <c r="A879" s="97"/>
      <c r="C879" s="90"/>
      <c r="D879" s="90"/>
      <c r="E879" s="339"/>
      <c r="F879" s="339"/>
      <c r="G879" s="90"/>
      <c r="H879" s="90"/>
      <c r="K879" s="90"/>
      <c r="N879" s="90"/>
    </row>
    <row r="880" spans="1:14" ht="50.1" customHeight="1">
      <c r="A880" s="97"/>
      <c r="C880" s="90"/>
      <c r="D880" s="90"/>
      <c r="E880" s="339"/>
      <c r="F880" s="339"/>
      <c r="G880" s="90"/>
      <c r="H880" s="90"/>
      <c r="K880" s="90"/>
      <c r="N880" s="90"/>
    </row>
    <row r="881" spans="1:14" ht="50.1" customHeight="1">
      <c r="A881" s="97"/>
      <c r="C881" s="90"/>
      <c r="D881" s="90"/>
      <c r="E881" s="339"/>
      <c r="F881" s="339"/>
      <c r="G881" s="90"/>
      <c r="H881" s="90"/>
      <c r="K881" s="90"/>
      <c r="N881" s="90"/>
    </row>
    <row r="882" spans="1:14" ht="50.1" customHeight="1">
      <c r="A882" s="97"/>
      <c r="C882" s="90"/>
      <c r="D882" s="90"/>
      <c r="E882" s="339"/>
      <c r="F882" s="339"/>
      <c r="G882" s="90"/>
      <c r="H882" s="90"/>
      <c r="K882" s="90"/>
      <c r="N882" s="90"/>
    </row>
    <row r="883" spans="1:14" ht="50.1" customHeight="1">
      <c r="A883" s="97"/>
      <c r="C883" s="90"/>
      <c r="D883" s="90"/>
      <c r="E883" s="339"/>
      <c r="F883" s="339"/>
      <c r="G883" s="90"/>
      <c r="H883" s="90"/>
      <c r="K883" s="90"/>
      <c r="N883" s="90"/>
    </row>
    <row r="884" spans="1:14" ht="50.1" customHeight="1">
      <c r="A884" s="97"/>
      <c r="C884" s="90"/>
      <c r="D884" s="90"/>
      <c r="E884" s="339"/>
      <c r="F884" s="339"/>
      <c r="G884" s="90"/>
      <c r="H884" s="90"/>
      <c r="K884" s="90"/>
      <c r="N884" s="90"/>
    </row>
    <row r="885" spans="1:14" ht="50.1" customHeight="1">
      <c r="A885" s="97"/>
      <c r="C885" s="90"/>
      <c r="D885" s="90"/>
      <c r="E885" s="339"/>
      <c r="F885" s="339"/>
      <c r="G885" s="90"/>
      <c r="H885" s="90"/>
      <c r="K885" s="90"/>
      <c r="N885" s="90"/>
    </row>
    <row r="886" spans="1:14" ht="50.1" customHeight="1">
      <c r="A886" s="97"/>
      <c r="C886" s="90"/>
      <c r="D886" s="90"/>
      <c r="E886" s="339"/>
      <c r="F886" s="339"/>
      <c r="G886" s="90"/>
      <c r="H886" s="90"/>
      <c r="K886" s="90"/>
      <c r="N886" s="90"/>
    </row>
    <row r="887" spans="1:14" ht="50.1" customHeight="1">
      <c r="A887" s="97"/>
      <c r="C887" s="90"/>
      <c r="D887" s="90"/>
      <c r="E887" s="339"/>
      <c r="F887" s="339"/>
      <c r="G887" s="90"/>
      <c r="H887" s="90"/>
      <c r="K887" s="90"/>
      <c r="N887" s="90"/>
    </row>
    <row r="888" spans="1:14" ht="50.1" customHeight="1">
      <c r="A888" s="97"/>
      <c r="C888" s="90"/>
      <c r="D888" s="90"/>
      <c r="E888" s="339"/>
      <c r="F888" s="339"/>
      <c r="G888" s="90"/>
      <c r="H888" s="90"/>
      <c r="K888" s="90"/>
      <c r="N888" s="90"/>
    </row>
    <row r="889" spans="1:14" ht="50.1" customHeight="1">
      <c r="A889" s="97"/>
      <c r="C889" s="90"/>
      <c r="D889" s="90"/>
      <c r="E889" s="339"/>
      <c r="F889" s="339"/>
      <c r="G889" s="90"/>
      <c r="H889" s="90"/>
      <c r="K889" s="90"/>
      <c r="N889" s="90"/>
    </row>
    <row r="890" spans="1:14" ht="50.1" customHeight="1">
      <c r="A890" s="97"/>
      <c r="C890" s="90"/>
      <c r="D890" s="90"/>
      <c r="E890" s="339"/>
      <c r="F890" s="339"/>
      <c r="G890" s="90"/>
      <c r="H890" s="90"/>
      <c r="K890" s="90"/>
      <c r="N890" s="90"/>
    </row>
    <row r="891" spans="1:14" ht="50.1" customHeight="1">
      <c r="A891" s="97"/>
      <c r="C891" s="90"/>
      <c r="D891" s="90"/>
      <c r="E891" s="339"/>
      <c r="F891" s="339"/>
      <c r="G891" s="90"/>
      <c r="H891" s="90"/>
      <c r="K891" s="90"/>
      <c r="N891" s="90"/>
    </row>
    <row r="892" spans="1:14" ht="50.1" customHeight="1">
      <c r="A892" s="97"/>
      <c r="C892" s="90"/>
      <c r="D892" s="90"/>
      <c r="E892" s="339"/>
      <c r="F892" s="339"/>
      <c r="G892" s="90"/>
      <c r="H892" s="90"/>
      <c r="K892" s="90"/>
      <c r="N892" s="90"/>
    </row>
    <row r="893" spans="1:14" ht="50.1" customHeight="1">
      <c r="A893" s="97"/>
      <c r="C893" s="90"/>
      <c r="D893" s="90"/>
      <c r="E893" s="339"/>
      <c r="F893" s="339"/>
      <c r="G893" s="90"/>
      <c r="H893" s="90"/>
      <c r="K893" s="90"/>
      <c r="N893" s="90"/>
    </row>
    <row r="894" spans="1:14" ht="50.1" customHeight="1">
      <c r="A894" s="97"/>
      <c r="C894" s="90"/>
      <c r="D894" s="90"/>
      <c r="E894" s="339"/>
      <c r="F894" s="339"/>
      <c r="G894" s="90"/>
      <c r="H894" s="90"/>
      <c r="K894" s="90"/>
      <c r="N894" s="90"/>
    </row>
    <row r="895" spans="1:14" ht="50.1" customHeight="1">
      <c r="A895" s="97"/>
      <c r="C895" s="90"/>
      <c r="D895" s="90"/>
      <c r="E895" s="339"/>
      <c r="F895" s="339"/>
      <c r="G895" s="90"/>
      <c r="H895" s="90"/>
      <c r="K895" s="90"/>
      <c r="N895" s="90"/>
    </row>
    <row r="896" spans="1:14" ht="50.1" customHeight="1">
      <c r="A896" s="97"/>
      <c r="C896" s="90"/>
      <c r="D896" s="90"/>
      <c r="E896" s="339"/>
      <c r="F896" s="339"/>
      <c r="G896" s="90"/>
      <c r="H896" s="90"/>
      <c r="K896" s="90"/>
      <c r="N896" s="90"/>
    </row>
    <row r="897" spans="1:14" ht="50.1" customHeight="1">
      <c r="A897" s="97"/>
      <c r="C897" s="90"/>
      <c r="D897" s="90"/>
      <c r="E897" s="339"/>
      <c r="F897" s="339"/>
      <c r="G897" s="90"/>
      <c r="H897" s="90"/>
      <c r="K897" s="90"/>
      <c r="N897" s="90"/>
    </row>
    <row r="898" spans="1:14" ht="50.1" customHeight="1">
      <c r="A898" s="97"/>
      <c r="C898" s="90"/>
      <c r="D898" s="90"/>
      <c r="E898" s="339"/>
      <c r="F898" s="339"/>
      <c r="G898" s="90"/>
      <c r="H898" s="90"/>
      <c r="K898" s="90"/>
      <c r="N898" s="90"/>
    </row>
    <row r="899" spans="1:14" ht="50.1" customHeight="1">
      <c r="A899" s="97"/>
      <c r="C899" s="90"/>
      <c r="D899" s="90"/>
      <c r="E899" s="339"/>
      <c r="F899" s="339"/>
      <c r="G899" s="90"/>
      <c r="H899" s="90"/>
      <c r="K899" s="90"/>
      <c r="N899" s="90"/>
    </row>
    <row r="900" spans="1:14" ht="50.1" customHeight="1">
      <c r="A900" s="97"/>
      <c r="C900" s="90"/>
      <c r="D900" s="90"/>
      <c r="E900" s="339"/>
      <c r="F900" s="339"/>
      <c r="G900" s="90"/>
      <c r="H900" s="90"/>
      <c r="K900" s="90"/>
      <c r="N900" s="90"/>
    </row>
    <row r="901" spans="1:14" ht="50.1" customHeight="1">
      <c r="A901" s="97"/>
      <c r="C901" s="90"/>
      <c r="D901" s="90"/>
      <c r="E901" s="339"/>
      <c r="F901" s="339"/>
      <c r="G901" s="90"/>
      <c r="H901" s="90"/>
      <c r="K901" s="90"/>
      <c r="N901" s="90"/>
    </row>
    <row r="902" spans="1:14" ht="50.1" customHeight="1">
      <c r="A902" s="97"/>
      <c r="C902" s="90"/>
      <c r="D902" s="90"/>
      <c r="E902" s="339"/>
      <c r="F902" s="339"/>
      <c r="G902" s="90"/>
      <c r="H902" s="90"/>
      <c r="K902" s="90"/>
      <c r="N902" s="90"/>
    </row>
    <row r="903" spans="1:14" ht="50.1" customHeight="1">
      <c r="A903" s="97"/>
      <c r="C903" s="90"/>
      <c r="D903" s="90"/>
      <c r="E903" s="339"/>
      <c r="F903" s="339"/>
      <c r="G903" s="90"/>
      <c r="H903" s="90"/>
      <c r="K903" s="90"/>
      <c r="N903" s="90"/>
    </row>
    <row r="904" spans="1:14" ht="50.1" customHeight="1">
      <c r="A904" s="97"/>
      <c r="C904" s="90"/>
      <c r="D904" s="90"/>
      <c r="E904" s="339"/>
      <c r="F904" s="339"/>
      <c r="G904" s="90"/>
      <c r="H904" s="90"/>
      <c r="K904" s="90"/>
      <c r="N904" s="90"/>
    </row>
    <row r="905" spans="1:14" ht="50.1" customHeight="1">
      <c r="A905" s="97"/>
      <c r="C905" s="90"/>
      <c r="D905" s="90"/>
      <c r="E905" s="339"/>
      <c r="F905" s="339"/>
      <c r="G905" s="90"/>
      <c r="H905" s="90"/>
      <c r="K905" s="90"/>
      <c r="N905" s="90"/>
    </row>
    <row r="906" spans="1:14" ht="50.1" customHeight="1">
      <c r="A906" s="97"/>
      <c r="C906" s="90"/>
      <c r="D906" s="90"/>
      <c r="E906" s="339"/>
      <c r="F906" s="339"/>
      <c r="G906" s="90"/>
      <c r="H906" s="90"/>
      <c r="K906" s="90"/>
      <c r="N906" s="90"/>
    </row>
    <row r="907" spans="1:14" ht="50.1" customHeight="1">
      <c r="A907" s="97"/>
      <c r="C907" s="90"/>
      <c r="D907" s="90"/>
      <c r="E907" s="339"/>
      <c r="F907" s="339"/>
      <c r="G907" s="90"/>
      <c r="H907" s="90"/>
      <c r="K907" s="90"/>
      <c r="N907" s="90"/>
    </row>
    <row r="908" spans="1:14" ht="50.1" customHeight="1">
      <c r="A908" s="97"/>
      <c r="C908" s="90"/>
      <c r="D908" s="90"/>
      <c r="E908" s="339"/>
      <c r="F908" s="339"/>
      <c r="G908" s="90"/>
      <c r="H908" s="90"/>
      <c r="K908" s="90"/>
      <c r="N908" s="90"/>
    </row>
    <row r="909" spans="1:14" ht="50.1" customHeight="1">
      <c r="A909" s="97"/>
      <c r="C909" s="90"/>
      <c r="D909" s="90"/>
      <c r="E909" s="339"/>
      <c r="F909" s="339"/>
      <c r="G909" s="90"/>
      <c r="H909" s="90"/>
      <c r="K909" s="90"/>
      <c r="N909" s="90"/>
    </row>
    <row r="910" spans="1:14" ht="50.1" customHeight="1">
      <c r="A910" s="97"/>
      <c r="C910" s="90"/>
      <c r="D910" s="90"/>
      <c r="E910" s="339"/>
      <c r="F910" s="339"/>
      <c r="G910" s="90"/>
      <c r="H910" s="90"/>
      <c r="K910" s="90"/>
      <c r="N910" s="90"/>
    </row>
    <row r="911" spans="1:14" ht="50.1" customHeight="1">
      <c r="A911" s="97"/>
      <c r="C911" s="90"/>
      <c r="D911" s="90"/>
      <c r="E911" s="339"/>
      <c r="F911" s="339"/>
      <c r="G911" s="90"/>
      <c r="H911" s="90"/>
      <c r="K911" s="90"/>
      <c r="N911" s="90"/>
    </row>
    <row r="912" spans="1:14" ht="50.1" customHeight="1">
      <c r="A912" s="97"/>
      <c r="C912" s="90"/>
      <c r="D912" s="90"/>
      <c r="E912" s="339"/>
      <c r="F912" s="339"/>
      <c r="G912" s="90"/>
      <c r="H912" s="90"/>
      <c r="K912" s="90"/>
      <c r="N912" s="90"/>
    </row>
    <row r="913" spans="1:14" ht="50.1" customHeight="1">
      <c r="A913" s="97"/>
      <c r="C913" s="90"/>
      <c r="D913" s="90"/>
      <c r="E913" s="339"/>
      <c r="F913" s="339"/>
      <c r="G913" s="90"/>
      <c r="H913" s="90"/>
      <c r="K913" s="90"/>
      <c r="N913" s="90"/>
    </row>
    <row r="914" spans="1:14" ht="50.1" customHeight="1">
      <c r="A914" s="97"/>
      <c r="C914" s="90"/>
      <c r="D914" s="90"/>
      <c r="E914" s="339"/>
      <c r="F914" s="339"/>
      <c r="G914" s="90"/>
      <c r="H914" s="90"/>
      <c r="K914" s="90"/>
      <c r="N914" s="90"/>
    </row>
    <row r="915" spans="1:14" ht="50.1" customHeight="1">
      <c r="A915" s="97"/>
      <c r="C915" s="90"/>
      <c r="D915" s="90"/>
      <c r="E915" s="339"/>
      <c r="F915" s="339"/>
      <c r="G915" s="90"/>
      <c r="H915" s="90"/>
      <c r="K915" s="90"/>
      <c r="N915" s="90"/>
    </row>
    <row r="916" spans="1:14" ht="50.1" customHeight="1">
      <c r="A916" s="97"/>
      <c r="C916" s="90"/>
      <c r="D916" s="90"/>
      <c r="E916" s="339"/>
      <c r="F916" s="339"/>
      <c r="G916" s="90"/>
      <c r="H916" s="90"/>
      <c r="K916" s="90"/>
      <c r="N916" s="90"/>
    </row>
    <row r="917" spans="1:14" ht="50.1" customHeight="1">
      <c r="A917" s="97"/>
      <c r="C917" s="90"/>
      <c r="D917" s="90"/>
      <c r="E917" s="339"/>
      <c r="F917" s="339"/>
      <c r="G917" s="90"/>
      <c r="H917" s="90"/>
      <c r="K917" s="90"/>
      <c r="N917" s="90"/>
    </row>
    <row r="918" spans="1:14" ht="50.1" customHeight="1">
      <c r="A918" s="97"/>
      <c r="C918" s="90"/>
      <c r="D918" s="90"/>
      <c r="E918" s="339"/>
      <c r="F918" s="339"/>
      <c r="G918" s="90"/>
      <c r="H918" s="90"/>
      <c r="K918" s="90"/>
      <c r="N918" s="90"/>
    </row>
    <row r="919" spans="1:14" ht="50.1" customHeight="1">
      <c r="A919" s="97"/>
      <c r="C919" s="90"/>
      <c r="D919" s="90"/>
      <c r="E919" s="339"/>
      <c r="F919" s="339"/>
      <c r="G919" s="90"/>
      <c r="H919" s="90"/>
      <c r="K919" s="90"/>
      <c r="N919" s="90"/>
    </row>
    <row r="920" spans="1:14" ht="50.1" customHeight="1">
      <c r="A920" s="97"/>
      <c r="C920" s="90"/>
      <c r="D920" s="90"/>
      <c r="E920" s="339"/>
      <c r="F920" s="339"/>
      <c r="G920" s="90"/>
      <c r="H920" s="90"/>
      <c r="K920" s="90"/>
      <c r="N920" s="90"/>
    </row>
    <row r="921" spans="1:14" ht="50.1" customHeight="1">
      <c r="A921" s="97"/>
      <c r="C921" s="90"/>
      <c r="D921" s="90"/>
      <c r="E921" s="339"/>
      <c r="F921" s="339"/>
      <c r="G921" s="90"/>
      <c r="H921" s="90"/>
      <c r="K921" s="90"/>
      <c r="N921" s="90"/>
    </row>
    <row r="922" spans="1:14" ht="50.1" customHeight="1">
      <c r="A922" s="97"/>
      <c r="C922" s="90"/>
      <c r="D922" s="90"/>
      <c r="E922" s="339"/>
      <c r="F922" s="339"/>
      <c r="G922" s="90"/>
      <c r="H922" s="90"/>
      <c r="K922" s="90"/>
      <c r="N922" s="90"/>
    </row>
    <row r="923" spans="1:14" ht="50.1" customHeight="1">
      <c r="A923" s="97"/>
      <c r="C923" s="90"/>
      <c r="D923" s="90"/>
      <c r="E923" s="339"/>
      <c r="F923" s="339"/>
      <c r="G923" s="90"/>
      <c r="H923" s="90"/>
      <c r="K923" s="90"/>
      <c r="N923" s="90"/>
    </row>
    <row r="924" spans="1:14" ht="50.1" customHeight="1">
      <c r="A924" s="97"/>
      <c r="C924" s="90"/>
      <c r="D924" s="90"/>
      <c r="E924" s="339"/>
      <c r="F924" s="339"/>
      <c r="G924" s="90"/>
      <c r="H924" s="90"/>
      <c r="K924" s="90"/>
      <c r="N924" s="90"/>
    </row>
    <row r="925" spans="1:14" ht="50.1" customHeight="1">
      <c r="A925" s="97"/>
      <c r="C925" s="90"/>
      <c r="D925" s="90"/>
      <c r="E925" s="339"/>
      <c r="F925" s="339"/>
      <c r="G925" s="90"/>
      <c r="H925" s="90"/>
      <c r="K925" s="90"/>
      <c r="N925" s="90"/>
    </row>
    <row r="926" spans="1:14" ht="50.1" customHeight="1">
      <c r="A926" s="97"/>
      <c r="C926" s="90"/>
      <c r="D926" s="90"/>
      <c r="E926" s="339"/>
      <c r="F926" s="339"/>
      <c r="G926" s="90"/>
      <c r="H926" s="90"/>
      <c r="K926" s="90"/>
      <c r="N926" s="90"/>
    </row>
    <row r="927" spans="1:14" ht="50.1" customHeight="1">
      <c r="A927" s="97"/>
      <c r="C927" s="90"/>
      <c r="D927" s="90"/>
      <c r="E927" s="339"/>
      <c r="F927" s="339"/>
      <c r="G927" s="90"/>
      <c r="H927" s="90"/>
      <c r="K927" s="90"/>
      <c r="N927" s="90"/>
    </row>
    <row r="928" spans="1:14" ht="50.1" customHeight="1">
      <c r="A928" s="97"/>
      <c r="C928" s="90"/>
      <c r="D928" s="90"/>
      <c r="E928" s="339"/>
      <c r="F928" s="339"/>
      <c r="G928" s="90"/>
      <c r="H928" s="90"/>
      <c r="K928" s="90"/>
      <c r="N928" s="90"/>
    </row>
    <row r="929" spans="1:14" ht="50.1" customHeight="1">
      <c r="A929" s="97"/>
      <c r="C929" s="90"/>
      <c r="D929" s="90"/>
      <c r="E929" s="339"/>
      <c r="F929" s="339"/>
      <c r="G929" s="90"/>
      <c r="H929" s="90"/>
      <c r="K929" s="90"/>
      <c r="N929" s="90"/>
    </row>
    <row r="930" spans="1:14" ht="50.1" customHeight="1">
      <c r="A930" s="97"/>
      <c r="C930" s="90"/>
      <c r="D930" s="90"/>
      <c r="E930" s="339"/>
      <c r="F930" s="339"/>
      <c r="G930" s="90"/>
      <c r="H930" s="90"/>
      <c r="K930" s="90"/>
      <c r="N930" s="90"/>
    </row>
    <row r="931" spans="1:14" ht="50.1" customHeight="1">
      <c r="A931" s="97"/>
      <c r="C931" s="90"/>
      <c r="D931" s="90"/>
      <c r="E931" s="339"/>
      <c r="F931" s="339"/>
      <c r="G931" s="90"/>
      <c r="H931" s="90"/>
      <c r="K931" s="90"/>
      <c r="N931" s="90"/>
    </row>
    <row r="932" spans="1:14" ht="50.1" customHeight="1">
      <c r="A932" s="97"/>
      <c r="C932" s="90"/>
      <c r="D932" s="90"/>
      <c r="E932" s="339"/>
      <c r="F932" s="339"/>
      <c r="G932" s="90"/>
      <c r="H932" s="90"/>
      <c r="K932" s="90"/>
      <c r="N932" s="90"/>
    </row>
    <row r="933" spans="1:14" ht="50.1" customHeight="1">
      <c r="A933" s="97"/>
      <c r="C933" s="90"/>
      <c r="D933" s="90"/>
      <c r="E933" s="339"/>
      <c r="F933" s="339"/>
      <c r="G933" s="90"/>
      <c r="H933" s="90"/>
      <c r="K933" s="90"/>
      <c r="N933" s="90"/>
    </row>
    <row r="934" spans="1:14" ht="50.1" customHeight="1">
      <c r="A934" s="97"/>
      <c r="C934" s="90"/>
      <c r="D934" s="90"/>
      <c r="E934" s="339"/>
      <c r="F934" s="339"/>
      <c r="G934" s="90"/>
      <c r="H934" s="90"/>
      <c r="K934" s="90"/>
      <c r="N934" s="90"/>
    </row>
    <row r="935" spans="1:14" ht="50.1" customHeight="1">
      <c r="A935" s="97"/>
      <c r="C935" s="90"/>
      <c r="D935" s="90"/>
      <c r="E935" s="339"/>
      <c r="F935" s="339"/>
      <c r="G935" s="90"/>
      <c r="H935" s="90"/>
      <c r="K935" s="90"/>
      <c r="N935" s="90"/>
    </row>
    <row r="936" spans="1:14" ht="50.1" customHeight="1">
      <c r="A936" s="97"/>
      <c r="C936" s="90"/>
      <c r="D936" s="90"/>
      <c r="E936" s="339"/>
      <c r="F936" s="339"/>
      <c r="G936" s="90"/>
      <c r="H936" s="90"/>
      <c r="K936" s="90"/>
      <c r="N936" s="90"/>
    </row>
    <row r="937" spans="1:14" ht="50.1" customHeight="1">
      <c r="A937" s="97"/>
      <c r="C937" s="90"/>
      <c r="D937" s="90"/>
      <c r="E937" s="339"/>
      <c r="F937" s="339"/>
      <c r="G937" s="90"/>
      <c r="H937" s="90"/>
      <c r="K937" s="90"/>
      <c r="N937" s="90"/>
    </row>
    <row r="938" spans="1:14" ht="50.1" customHeight="1">
      <c r="A938" s="97"/>
      <c r="C938" s="90"/>
      <c r="D938" s="90"/>
      <c r="E938" s="339"/>
      <c r="F938" s="339"/>
      <c r="G938" s="90"/>
      <c r="H938" s="90"/>
      <c r="K938" s="90"/>
      <c r="N938" s="90"/>
    </row>
    <row r="939" spans="1:14" ht="50.1" customHeight="1">
      <c r="A939" s="97"/>
      <c r="C939" s="90"/>
      <c r="D939" s="90"/>
      <c r="E939" s="339"/>
      <c r="F939" s="339"/>
      <c r="G939" s="90"/>
      <c r="H939" s="90"/>
      <c r="K939" s="90"/>
      <c r="N939" s="90"/>
    </row>
    <row r="940" spans="1:14" ht="50.1" customHeight="1">
      <c r="A940" s="97"/>
      <c r="C940" s="90"/>
      <c r="D940" s="90"/>
      <c r="E940" s="339"/>
      <c r="F940" s="339"/>
      <c r="G940" s="90"/>
      <c r="H940" s="90"/>
      <c r="K940" s="90"/>
      <c r="N940" s="90"/>
    </row>
    <row r="941" spans="1:14" ht="50.1" customHeight="1">
      <c r="A941" s="97"/>
      <c r="C941" s="90"/>
      <c r="D941" s="90"/>
      <c r="E941" s="339"/>
      <c r="F941" s="339"/>
      <c r="G941" s="90"/>
      <c r="H941" s="90"/>
      <c r="K941" s="90"/>
      <c r="N941" s="90"/>
    </row>
    <row r="942" spans="1:14" ht="50.1" customHeight="1">
      <c r="A942" s="97"/>
      <c r="C942" s="90"/>
      <c r="D942" s="90"/>
      <c r="E942" s="339"/>
      <c r="F942" s="339"/>
      <c r="G942" s="90"/>
      <c r="H942" s="90"/>
      <c r="K942" s="90"/>
      <c r="N942" s="90"/>
    </row>
    <row r="943" spans="1:14" ht="50.1" customHeight="1">
      <c r="A943" s="97"/>
      <c r="C943" s="90"/>
      <c r="D943" s="90"/>
      <c r="E943" s="339"/>
      <c r="F943" s="339"/>
      <c r="G943" s="90"/>
      <c r="H943" s="90"/>
      <c r="K943" s="90"/>
      <c r="N943" s="90"/>
    </row>
    <row r="944" spans="1:14" ht="50.1" customHeight="1">
      <c r="A944" s="97"/>
      <c r="C944" s="90"/>
      <c r="D944" s="90"/>
      <c r="E944" s="339"/>
      <c r="F944" s="339"/>
      <c r="G944" s="90"/>
      <c r="H944" s="90"/>
      <c r="K944" s="90"/>
      <c r="N944" s="90"/>
    </row>
    <row r="945" spans="1:14" ht="50.1" customHeight="1">
      <c r="A945" s="97"/>
      <c r="C945" s="90"/>
      <c r="D945" s="90"/>
      <c r="E945" s="339"/>
      <c r="F945" s="339"/>
      <c r="G945" s="90"/>
      <c r="H945" s="90"/>
      <c r="K945" s="90"/>
      <c r="N945" s="90"/>
    </row>
    <row r="946" spans="1:14" ht="50.1" customHeight="1">
      <c r="A946" s="97"/>
      <c r="C946" s="90"/>
      <c r="D946" s="90"/>
      <c r="E946" s="339"/>
      <c r="F946" s="339"/>
      <c r="G946" s="90"/>
      <c r="H946" s="90"/>
      <c r="K946" s="90"/>
      <c r="N946" s="90"/>
    </row>
    <row r="947" spans="1:14" ht="50.1" customHeight="1">
      <c r="A947" s="97"/>
      <c r="C947" s="90"/>
      <c r="D947" s="90"/>
      <c r="E947" s="339"/>
      <c r="F947" s="339"/>
      <c r="G947" s="90"/>
      <c r="H947" s="90"/>
      <c r="K947" s="90"/>
      <c r="N947" s="90"/>
    </row>
    <row r="948" spans="1:14" ht="50.1" customHeight="1">
      <c r="A948" s="97"/>
      <c r="C948" s="90"/>
      <c r="D948" s="90"/>
      <c r="E948" s="339"/>
      <c r="F948" s="339"/>
      <c r="G948" s="90"/>
      <c r="H948" s="90"/>
      <c r="K948" s="90"/>
      <c r="N948" s="90"/>
    </row>
    <row r="949" spans="1:14" ht="50.1" customHeight="1">
      <c r="A949" s="97"/>
      <c r="C949" s="90"/>
      <c r="D949" s="90"/>
      <c r="E949" s="339"/>
      <c r="F949" s="339"/>
      <c r="G949" s="90"/>
      <c r="H949" s="90"/>
      <c r="K949" s="90"/>
      <c r="N949" s="90"/>
    </row>
    <row r="950" spans="1:14" ht="50.1" customHeight="1">
      <c r="A950" s="97"/>
      <c r="C950" s="90"/>
      <c r="D950" s="90"/>
      <c r="E950" s="339"/>
      <c r="F950" s="339"/>
      <c r="G950" s="90"/>
      <c r="H950" s="90"/>
      <c r="K950" s="90"/>
      <c r="N950" s="90"/>
    </row>
    <row r="951" spans="1:14" ht="50.1" customHeight="1">
      <c r="A951" s="97"/>
      <c r="C951" s="90"/>
      <c r="D951" s="90"/>
      <c r="E951" s="339"/>
      <c r="F951" s="339"/>
      <c r="G951" s="90"/>
      <c r="H951" s="90"/>
      <c r="K951" s="90"/>
      <c r="N951" s="90"/>
    </row>
    <row r="952" spans="1:14" ht="50.1" customHeight="1">
      <c r="A952" s="97"/>
      <c r="C952" s="90"/>
      <c r="D952" s="90"/>
      <c r="E952" s="339"/>
      <c r="F952" s="339"/>
      <c r="G952" s="90"/>
      <c r="H952" s="90"/>
      <c r="K952" s="90"/>
      <c r="N952" s="90"/>
    </row>
    <row r="953" spans="1:14" ht="50.1" customHeight="1">
      <c r="A953" s="97"/>
      <c r="C953" s="90"/>
      <c r="D953" s="90"/>
      <c r="E953" s="339"/>
      <c r="F953" s="339"/>
      <c r="G953" s="90"/>
      <c r="H953" s="90"/>
      <c r="K953" s="90"/>
      <c r="N953" s="90"/>
    </row>
    <row r="954" spans="1:14" ht="50.1" customHeight="1">
      <c r="A954" s="97"/>
      <c r="C954" s="90"/>
      <c r="D954" s="90"/>
      <c r="E954" s="339"/>
      <c r="F954" s="339"/>
      <c r="G954" s="90"/>
      <c r="H954" s="90"/>
      <c r="K954" s="90"/>
      <c r="N954" s="90"/>
    </row>
    <row r="955" spans="1:14" ht="50.1" customHeight="1">
      <c r="A955" s="97"/>
      <c r="C955" s="90"/>
      <c r="D955" s="90"/>
      <c r="E955" s="339"/>
      <c r="F955" s="339"/>
      <c r="G955" s="90"/>
      <c r="H955" s="90"/>
      <c r="K955" s="90"/>
      <c r="N955" s="90"/>
    </row>
    <row r="956" spans="1:14" ht="50.1" customHeight="1">
      <c r="A956" s="97"/>
      <c r="C956" s="90"/>
      <c r="D956" s="90"/>
      <c r="E956" s="339"/>
      <c r="F956" s="339"/>
      <c r="G956" s="90"/>
      <c r="H956" s="90"/>
      <c r="K956" s="90"/>
      <c r="N956" s="90"/>
    </row>
    <row r="957" spans="1:14" ht="50.1" customHeight="1">
      <c r="A957" s="97"/>
      <c r="C957" s="90"/>
      <c r="D957" s="90"/>
      <c r="E957" s="339"/>
      <c r="F957" s="339"/>
      <c r="G957" s="90"/>
      <c r="H957" s="90"/>
      <c r="K957" s="90"/>
      <c r="N957" s="90"/>
    </row>
    <row r="958" spans="1:14" ht="50.1" customHeight="1">
      <c r="A958" s="97"/>
      <c r="C958" s="90"/>
      <c r="D958" s="90"/>
      <c r="E958" s="339"/>
      <c r="F958" s="339"/>
      <c r="G958" s="90"/>
      <c r="H958" s="90"/>
      <c r="K958" s="90"/>
      <c r="N958" s="90"/>
    </row>
    <row r="959" spans="1:14" ht="50.1" customHeight="1">
      <c r="A959" s="97"/>
      <c r="C959" s="90"/>
      <c r="D959" s="90"/>
      <c r="E959" s="339"/>
      <c r="F959" s="339"/>
      <c r="G959" s="90"/>
      <c r="H959" s="90"/>
      <c r="K959" s="90"/>
      <c r="N959" s="90"/>
    </row>
    <row r="960" spans="1:14" ht="50.1" customHeight="1">
      <c r="A960" s="97"/>
      <c r="C960" s="90"/>
      <c r="D960" s="90"/>
      <c r="E960" s="339"/>
      <c r="F960" s="339"/>
      <c r="G960" s="90"/>
      <c r="H960" s="90"/>
      <c r="K960" s="90"/>
      <c r="N960" s="90"/>
    </row>
    <row r="961" spans="1:14" ht="50.1" customHeight="1">
      <c r="A961" s="97"/>
      <c r="C961" s="90"/>
      <c r="D961" s="90"/>
      <c r="E961" s="339"/>
      <c r="F961" s="339"/>
      <c r="G961" s="90"/>
      <c r="H961" s="90"/>
      <c r="K961" s="90"/>
      <c r="N961" s="90"/>
    </row>
    <row r="962" spans="1:14" ht="50.1" customHeight="1">
      <c r="A962" s="97"/>
      <c r="C962" s="90"/>
      <c r="D962" s="90"/>
      <c r="E962" s="339"/>
      <c r="F962" s="339"/>
      <c r="G962" s="90"/>
      <c r="H962" s="90"/>
      <c r="K962" s="90"/>
      <c r="N962" s="90"/>
    </row>
    <row r="963" spans="1:14" ht="50.1" customHeight="1">
      <c r="A963" s="97"/>
      <c r="C963" s="90"/>
      <c r="D963" s="90"/>
      <c r="E963" s="339"/>
      <c r="F963" s="339"/>
      <c r="G963" s="90"/>
      <c r="H963" s="90"/>
      <c r="K963" s="90"/>
      <c r="N963" s="90"/>
    </row>
    <row r="964" spans="1:14" ht="50.1" customHeight="1">
      <c r="A964" s="97"/>
      <c r="C964" s="90"/>
      <c r="D964" s="90"/>
      <c r="E964" s="339"/>
      <c r="F964" s="339"/>
      <c r="G964" s="90"/>
      <c r="H964" s="90"/>
      <c r="K964" s="90"/>
      <c r="N964" s="90"/>
    </row>
    <row r="965" spans="1:14" ht="50.1" customHeight="1">
      <c r="A965" s="97"/>
      <c r="C965" s="90"/>
      <c r="D965" s="90"/>
      <c r="E965" s="339"/>
      <c r="F965" s="339"/>
      <c r="G965" s="90"/>
      <c r="H965" s="90"/>
      <c r="K965" s="90"/>
      <c r="N965" s="90"/>
    </row>
    <row r="966" spans="1:14" ht="50.1" customHeight="1">
      <c r="A966" s="97"/>
      <c r="C966" s="90"/>
      <c r="D966" s="90"/>
      <c r="E966" s="339"/>
      <c r="F966" s="339"/>
      <c r="G966" s="90"/>
      <c r="H966" s="90"/>
      <c r="K966" s="90"/>
      <c r="N966" s="90"/>
    </row>
    <row r="967" spans="1:14" ht="50.1" customHeight="1">
      <c r="A967" s="97"/>
      <c r="C967" s="90"/>
      <c r="D967" s="90"/>
      <c r="E967" s="339"/>
      <c r="F967" s="339"/>
      <c r="G967" s="90"/>
      <c r="H967" s="90"/>
      <c r="K967" s="90"/>
      <c r="N967" s="90"/>
    </row>
    <row r="968" spans="1:14" ht="50.1" customHeight="1">
      <c r="A968" s="97"/>
      <c r="C968" s="90"/>
      <c r="D968" s="90"/>
      <c r="E968" s="339"/>
      <c r="F968" s="339"/>
      <c r="G968" s="90"/>
      <c r="H968" s="90"/>
      <c r="K968" s="90"/>
      <c r="N968" s="90"/>
    </row>
    <row r="969" spans="1:14" ht="50.1" customHeight="1">
      <c r="A969" s="97"/>
      <c r="C969" s="90"/>
      <c r="D969" s="90"/>
      <c r="E969" s="339"/>
      <c r="F969" s="339"/>
      <c r="G969" s="90"/>
      <c r="H969" s="90"/>
      <c r="K969" s="90"/>
      <c r="N969" s="90"/>
    </row>
    <row r="970" spans="1:14" ht="50.1" customHeight="1">
      <c r="A970" s="97"/>
      <c r="C970" s="90"/>
      <c r="D970" s="90"/>
      <c r="E970" s="339"/>
      <c r="F970" s="339"/>
      <c r="G970" s="90"/>
      <c r="H970" s="90"/>
      <c r="K970" s="90"/>
      <c r="N970" s="90"/>
    </row>
    <row r="971" spans="1:14" ht="50.1" customHeight="1">
      <c r="A971" s="97"/>
      <c r="C971" s="90"/>
      <c r="D971" s="90"/>
      <c r="E971" s="339"/>
      <c r="F971" s="339"/>
      <c r="G971" s="90"/>
      <c r="H971" s="90"/>
      <c r="K971" s="90"/>
      <c r="N971" s="90"/>
    </row>
    <row r="972" spans="1:14" ht="50.1" customHeight="1">
      <c r="A972" s="97"/>
      <c r="C972" s="90"/>
      <c r="D972" s="90"/>
      <c r="E972" s="339"/>
      <c r="F972" s="339"/>
      <c r="G972" s="90"/>
      <c r="H972" s="90"/>
      <c r="K972" s="90"/>
      <c r="N972" s="90"/>
    </row>
    <row r="973" spans="1:14" ht="50.1" customHeight="1">
      <c r="A973" s="97"/>
      <c r="C973" s="90"/>
      <c r="D973" s="90"/>
      <c r="E973" s="339"/>
      <c r="F973" s="339"/>
      <c r="G973" s="90"/>
      <c r="H973" s="90"/>
      <c r="K973" s="90"/>
      <c r="N973" s="90"/>
    </row>
    <row r="974" spans="1:14" ht="50.1" customHeight="1">
      <c r="A974" s="97"/>
      <c r="C974" s="90"/>
      <c r="D974" s="90"/>
      <c r="E974" s="339"/>
      <c r="F974" s="339"/>
      <c r="G974" s="90"/>
      <c r="H974" s="90"/>
      <c r="K974" s="90"/>
      <c r="N974" s="90"/>
    </row>
    <row r="975" spans="1:14" ht="50.1" customHeight="1">
      <c r="A975" s="97"/>
      <c r="C975" s="90"/>
      <c r="D975" s="90"/>
      <c r="E975" s="339"/>
      <c r="F975" s="339"/>
      <c r="G975" s="90"/>
      <c r="H975" s="90"/>
      <c r="K975" s="90"/>
      <c r="N975" s="90"/>
    </row>
    <row r="976" spans="1:14" ht="50.1" customHeight="1">
      <c r="A976" s="97"/>
      <c r="C976" s="90"/>
      <c r="D976" s="90"/>
      <c r="E976" s="339"/>
      <c r="F976" s="339"/>
      <c r="G976" s="90"/>
      <c r="H976" s="90"/>
      <c r="K976" s="90"/>
      <c r="N976" s="90"/>
    </row>
    <row r="977" spans="1:14" ht="50.1" customHeight="1">
      <c r="A977" s="97"/>
      <c r="C977" s="90"/>
      <c r="D977" s="90"/>
      <c r="E977" s="339"/>
      <c r="F977" s="339"/>
      <c r="G977" s="90"/>
      <c r="H977" s="90"/>
      <c r="K977" s="90"/>
      <c r="N977" s="90"/>
    </row>
    <row r="978" spans="1:14" ht="50.1" customHeight="1">
      <c r="A978" s="97"/>
      <c r="C978" s="90"/>
      <c r="D978" s="90"/>
      <c r="E978" s="339"/>
      <c r="F978" s="339"/>
      <c r="G978" s="90"/>
      <c r="H978" s="90"/>
      <c r="K978" s="90"/>
      <c r="N978" s="90"/>
    </row>
    <row r="979" spans="1:14" ht="50.1" customHeight="1">
      <c r="A979" s="97"/>
      <c r="C979" s="90"/>
      <c r="D979" s="90"/>
      <c r="E979" s="339"/>
      <c r="F979" s="339"/>
      <c r="G979" s="90"/>
      <c r="H979" s="90"/>
      <c r="K979" s="90"/>
      <c r="N979" s="90"/>
    </row>
    <row r="980" spans="1:14" ht="50.1" customHeight="1">
      <c r="A980" s="97"/>
      <c r="C980" s="90"/>
      <c r="D980" s="90"/>
      <c r="E980" s="339"/>
      <c r="F980" s="339"/>
      <c r="G980" s="90"/>
      <c r="H980" s="90"/>
      <c r="K980" s="90"/>
      <c r="N980" s="90"/>
    </row>
    <row r="981" spans="1:14" ht="50.1" customHeight="1">
      <c r="A981" s="97"/>
      <c r="C981" s="90"/>
      <c r="D981" s="90"/>
      <c r="E981" s="339"/>
      <c r="F981" s="339"/>
      <c r="G981" s="90"/>
      <c r="H981" s="90"/>
      <c r="K981" s="90"/>
      <c r="N981" s="90"/>
    </row>
    <row r="982" spans="1:14" ht="50.1" customHeight="1">
      <c r="A982" s="97"/>
      <c r="C982" s="90"/>
      <c r="D982" s="90"/>
      <c r="E982" s="339"/>
      <c r="F982" s="339"/>
      <c r="G982" s="90"/>
      <c r="H982" s="90"/>
      <c r="K982" s="90"/>
      <c r="N982" s="90"/>
    </row>
    <row r="983" spans="1:14" ht="50.1" customHeight="1">
      <c r="A983" s="97"/>
      <c r="C983" s="90"/>
      <c r="D983" s="90"/>
      <c r="E983" s="339"/>
      <c r="F983" s="339"/>
      <c r="G983" s="90"/>
      <c r="H983" s="90"/>
      <c r="K983" s="90"/>
      <c r="N983" s="90"/>
    </row>
    <row r="984" spans="1:14" ht="50.1" customHeight="1">
      <c r="A984" s="97"/>
      <c r="C984" s="90"/>
      <c r="D984" s="90"/>
      <c r="E984" s="339"/>
      <c r="F984" s="339"/>
      <c r="G984" s="90"/>
      <c r="H984" s="90"/>
      <c r="K984" s="90"/>
      <c r="N984" s="90"/>
    </row>
    <row r="985" spans="1:14" ht="50.1" customHeight="1">
      <c r="A985" s="97"/>
      <c r="C985" s="90"/>
      <c r="D985" s="90"/>
      <c r="E985" s="339"/>
      <c r="F985" s="339"/>
      <c r="G985" s="90"/>
      <c r="H985" s="90"/>
      <c r="K985" s="90"/>
      <c r="N985" s="90"/>
    </row>
    <row r="986" spans="1:14" ht="50.1" customHeight="1">
      <c r="A986" s="97"/>
      <c r="C986" s="90"/>
      <c r="D986" s="90"/>
      <c r="E986" s="339"/>
      <c r="F986" s="339"/>
      <c r="G986" s="90"/>
      <c r="H986" s="90"/>
      <c r="K986" s="90"/>
      <c r="N986" s="90"/>
    </row>
    <row r="987" spans="1:14" ht="50.1" customHeight="1">
      <c r="A987" s="97"/>
      <c r="C987" s="90"/>
      <c r="D987" s="90"/>
      <c r="E987" s="339"/>
      <c r="F987" s="339"/>
      <c r="G987" s="90"/>
      <c r="H987" s="90"/>
      <c r="K987" s="90"/>
      <c r="N987" s="90"/>
    </row>
    <row r="988" spans="1:14" ht="50.1" customHeight="1">
      <c r="A988" s="97"/>
      <c r="C988" s="90"/>
      <c r="D988" s="90"/>
      <c r="E988" s="339"/>
      <c r="F988" s="339"/>
      <c r="G988" s="90"/>
      <c r="H988" s="90"/>
      <c r="K988" s="90"/>
      <c r="N988" s="90"/>
    </row>
    <row r="989" spans="1:14" ht="50.1" customHeight="1">
      <c r="A989" s="97"/>
      <c r="C989" s="90"/>
      <c r="D989" s="90"/>
      <c r="E989" s="339"/>
      <c r="F989" s="339"/>
      <c r="G989" s="90"/>
      <c r="H989" s="90"/>
      <c r="K989" s="90"/>
      <c r="N989" s="90"/>
    </row>
    <row r="990" spans="1:14" ht="50.1" customHeight="1">
      <c r="A990" s="97"/>
      <c r="C990" s="90"/>
      <c r="D990" s="90"/>
      <c r="E990" s="339"/>
      <c r="F990" s="339"/>
      <c r="G990" s="90"/>
      <c r="H990" s="90"/>
      <c r="K990" s="90"/>
      <c r="N990" s="90"/>
    </row>
    <row r="991" spans="1:14" ht="50.1" customHeight="1">
      <c r="A991" s="97"/>
      <c r="C991" s="90"/>
      <c r="D991" s="90"/>
      <c r="E991" s="339"/>
      <c r="F991" s="339"/>
      <c r="G991" s="90"/>
      <c r="H991" s="90"/>
      <c r="K991" s="90"/>
      <c r="N991" s="90"/>
    </row>
    <row r="992" spans="1:14" ht="50.1" customHeight="1">
      <c r="A992" s="97"/>
      <c r="C992" s="90"/>
      <c r="D992" s="90"/>
      <c r="E992" s="339"/>
      <c r="F992" s="339"/>
      <c r="G992" s="90"/>
      <c r="H992" s="90"/>
      <c r="K992" s="90"/>
      <c r="N992" s="90"/>
    </row>
    <row r="993" spans="1:14" ht="50.1" customHeight="1">
      <c r="A993" s="97"/>
      <c r="C993" s="90"/>
      <c r="D993" s="90"/>
      <c r="E993" s="339"/>
      <c r="F993" s="339"/>
      <c r="G993" s="90"/>
      <c r="H993" s="90"/>
      <c r="K993" s="90"/>
      <c r="N993" s="90"/>
    </row>
    <row r="994" spans="1:14" ht="50.1" customHeight="1">
      <c r="A994" s="97"/>
      <c r="C994" s="90"/>
      <c r="D994" s="90"/>
      <c r="E994" s="339"/>
      <c r="F994" s="339"/>
      <c r="G994" s="90"/>
      <c r="H994" s="90"/>
      <c r="K994" s="90"/>
      <c r="N994" s="90"/>
    </row>
    <row r="995" spans="1:14" ht="50.1" customHeight="1">
      <c r="A995" s="97"/>
      <c r="C995" s="90"/>
      <c r="D995" s="90"/>
      <c r="E995" s="339"/>
      <c r="F995" s="339"/>
      <c r="G995" s="90"/>
      <c r="H995" s="90"/>
      <c r="K995" s="90"/>
      <c r="N995" s="90"/>
    </row>
    <row r="996" spans="1:14" ht="50.1" customHeight="1">
      <c r="A996" s="97"/>
      <c r="C996" s="90"/>
      <c r="D996" s="90"/>
      <c r="E996" s="339"/>
      <c r="F996" s="339"/>
      <c r="G996" s="90"/>
      <c r="H996" s="90"/>
      <c r="K996" s="90"/>
      <c r="N996" s="90"/>
    </row>
    <row r="997" spans="1:14" ht="50.1" customHeight="1">
      <c r="A997" s="97"/>
      <c r="C997" s="90"/>
      <c r="D997" s="90"/>
      <c r="E997" s="339"/>
      <c r="F997" s="339"/>
      <c r="G997" s="90"/>
      <c r="H997" s="90"/>
      <c r="K997" s="90"/>
      <c r="N997" s="90"/>
    </row>
    <row r="998" spans="1:14" ht="50.1" customHeight="1">
      <c r="A998" s="97"/>
      <c r="C998" s="90"/>
      <c r="D998" s="90"/>
      <c r="E998" s="339"/>
      <c r="F998" s="339"/>
      <c r="G998" s="90"/>
      <c r="H998" s="90"/>
      <c r="K998" s="90"/>
      <c r="N998" s="90"/>
    </row>
    <row r="999" spans="1:14" ht="50.1" customHeight="1">
      <c r="A999" s="97"/>
      <c r="C999" s="90"/>
      <c r="D999" s="90"/>
      <c r="E999" s="339"/>
      <c r="F999" s="339"/>
      <c r="G999" s="90"/>
      <c r="H999" s="90"/>
      <c r="K999" s="90"/>
      <c r="N999" s="90"/>
    </row>
    <row r="1000" spans="1:14" ht="50.1" customHeight="1">
      <c r="A1000" s="97"/>
      <c r="C1000" s="90"/>
      <c r="D1000" s="90"/>
      <c r="E1000" s="339"/>
      <c r="F1000" s="339"/>
      <c r="G1000" s="90"/>
      <c r="H1000" s="90"/>
      <c r="K1000" s="90"/>
      <c r="N1000" s="90"/>
    </row>
    <row r="1001" spans="1:14" ht="50.1" customHeight="1">
      <c r="A1001" s="97"/>
      <c r="C1001" s="90"/>
      <c r="D1001" s="90"/>
      <c r="E1001" s="339"/>
      <c r="F1001" s="339"/>
      <c r="G1001" s="90"/>
      <c r="H1001" s="90"/>
      <c r="K1001" s="90"/>
      <c r="N1001" s="90"/>
    </row>
    <row r="1002" spans="1:14" ht="50.1" customHeight="1">
      <c r="A1002" s="97"/>
      <c r="C1002" s="90"/>
      <c r="D1002" s="90"/>
      <c r="E1002" s="339"/>
      <c r="F1002" s="339"/>
      <c r="G1002" s="90"/>
      <c r="H1002" s="90"/>
      <c r="K1002" s="90"/>
      <c r="N1002" s="90"/>
    </row>
    <row r="1003" spans="1:14" ht="50.1" customHeight="1">
      <c r="A1003" s="97"/>
      <c r="C1003" s="90"/>
      <c r="D1003" s="90"/>
      <c r="E1003" s="339"/>
      <c r="F1003" s="339"/>
      <c r="G1003" s="90"/>
      <c r="H1003" s="90"/>
      <c r="K1003" s="90"/>
      <c r="N1003" s="90"/>
    </row>
    <row r="1004" spans="1:14" ht="50.1" customHeight="1">
      <c r="A1004" s="97"/>
      <c r="C1004" s="90"/>
      <c r="D1004" s="90"/>
      <c r="E1004" s="339"/>
      <c r="F1004" s="339"/>
      <c r="G1004" s="90"/>
      <c r="H1004" s="90"/>
      <c r="K1004" s="90"/>
      <c r="N1004" s="90"/>
    </row>
    <row r="1005" spans="1:14" ht="50.1" customHeight="1">
      <c r="A1005" s="97"/>
      <c r="C1005" s="90"/>
      <c r="D1005" s="90"/>
      <c r="E1005" s="339"/>
      <c r="F1005" s="339"/>
      <c r="G1005" s="90"/>
      <c r="H1005" s="90"/>
      <c r="K1005" s="90"/>
      <c r="N1005" s="90"/>
    </row>
    <row r="1006" spans="1:14" ht="50.1" customHeight="1">
      <c r="A1006" s="97"/>
      <c r="C1006" s="90"/>
      <c r="D1006" s="90"/>
      <c r="E1006" s="339"/>
      <c r="F1006" s="339"/>
      <c r="G1006" s="90"/>
      <c r="H1006" s="90"/>
      <c r="K1006" s="90"/>
      <c r="N1006" s="90"/>
    </row>
    <row r="1007" spans="1:14" ht="50.1" customHeight="1">
      <c r="A1007" s="97"/>
      <c r="C1007" s="90"/>
      <c r="D1007" s="90"/>
      <c r="E1007" s="339"/>
      <c r="F1007" s="339"/>
      <c r="G1007" s="90"/>
      <c r="H1007" s="90"/>
      <c r="K1007" s="90"/>
      <c r="N1007" s="90"/>
    </row>
    <row r="1008" spans="1:14" ht="50.1" customHeight="1">
      <c r="A1008" s="97"/>
      <c r="C1008" s="90"/>
      <c r="D1008" s="90"/>
      <c r="E1008" s="339"/>
      <c r="F1008" s="339"/>
      <c r="G1008" s="90"/>
      <c r="H1008" s="90"/>
      <c r="K1008" s="90"/>
      <c r="N1008" s="90"/>
    </row>
    <row r="1009" spans="1:14" ht="50.1" customHeight="1">
      <c r="A1009" s="97"/>
      <c r="C1009" s="90"/>
      <c r="D1009" s="90"/>
      <c r="E1009" s="339"/>
      <c r="F1009" s="339"/>
      <c r="G1009" s="90"/>
      <c r="H1009" s="90"/>
      <c r="K1009" s="90"/>
      <c r="N1009" s="90"/>
    </row>
    <row r="1010" spans="1:14" ht="50.1" customHeight="1">
      <c r="A1010" s="97"/>
      <c r="C1010" s="90"/>
      <c r="D1010" s="90"/>
      <c r="E1010" s="339"/>
      <c r="F1010" s="339"/>
      <c r="G1010" s="90"/>
      <c r="H1010" s="90"/>
      <c r="K1010" s="90"/>
      <c r="N1010" s="90"/>
    </row>
    <row r="1011" spans="1:14" ht="50.1" customHeight="1">
      <c r="A1011" s="97"/>
      <c r="C1011" s="90"/>
      <c r="D1011" s="90"/>
      <c r="E1011" s="339"/>
      <c r="F1011" s="339"/>
      <c r="G1011" s="90"/>
      <c r="H1011" s="90"/>
      <c r="K1011" s="90"/>
      <c r="N1011" s="90"/>
    </row>
    <row r="1012" spans="1:14" ht="50.1" customHeight="1">
      <c r="A1012" s="97"/>
      <c r="C1012" s="90"/>
      <c r="D1012" s="90"/>
      <c r="E1012" s="339"/>
      <c r="F1012" s="339"/>
      <c r="G1012" s="90"/>
      <c r="H1012" s="90"/>
      <c r="K1012" s="90"/>
      <c r="N1012" s="90"/>
    </row>
    <row r="1013" spans="1:14" ht="50.1" customHeight="1">
      <c r="A1013" s="97"/>
      <c r="C1013" s="90"/>
      <c r="D1013" s="90"/>
      <c r="E1013" s="339"/>
      <c r="F1013" s="339"/>
      <c r="G1013" s="90"/>
      <c r="H1013" s="90"/>
      <c r="K1013" s="90"/>
      <c r="N1013" s="90"/>
    </row>
    <row r="1014" spans="1:14" ht="50.1" customHeight="1">
      <c r="A1014" s="97"/>
      <c r="C1014" s="90"/>
      <c r="D1014" s="90"/>
      <c r="E1014" s="339"/>
      <c r="F1014" s="339"/>
      <c r="G1014" s="90"/>
      <c r="H1014" s="90"/>
      <c r="K1014" s="90"/>
      <c r="N1014" s="90"/>
    </row>
    <row r="1015" spans="1:14" ht="50.1" customHeight="1">
      <c r="A1015" s="97"/>
      <c r="C1015" s="90"/>
      <c r="D1015" s="90"/>
      <c r="E1015" s="339"/>
      <c r="F1015" s="339"/>
      <c r="G1015" s="90"/>
      <c r="H1015" s="90"/>
      <c r="K1015" s="90"/>
      <c r="N1015" s="90"/>
    </row>
    <row r="1016" spans="1:14" ht="50.1" customHeight="1">
      <c r="A1016" s="97"/>
      <c r="C1016" s="90"/>
      <c r="D1016" s="90"/>
      <c r="E1016" s="339"/>
      <c r="F1016" s="339"/>
      <c r="G1016" s="90"/>
      <c r="H1016" s="90"/>
      <c r="K1016" s="90"/>
      <c r="N1016" s="90"/>
    </row>
    <row r="1017" spans="1:14" ht="50.1" customHeight="1">
      <c r="A1017" s="97"/>
      <c r="C1017" s="90"/>
      <c r="D1017" s="90"/>
      <c r="E1017" s="339"/>
      <c r="F1017" s="339"/>
      <c r="G1017" s="90"/>
      <c r="H1017" s="90"/>
      <c r="K1017" s="90"/>
      <c r="N1017" s="90"/>
    </row>
    <row r="1018" spans="1:14" ht="50.1" customHeight="1">
      <c r="A1018" s="97"/>
      <c r="C1018" s="90"/>
      <c r="D1018" s="90"/>
      <c r="E1018" s="339"/>
      <c r="F1018" s="339"/>
      <c r="G1018" s="90"/>
      <c r="H1018" s="90"/>
      <c r="K1018" s="90"/>
      <c r="N1018" s="90"/>
    </row>
    <row r="1019" spans="1:14" ht="50.1" customHeight="1">
      <c r="A1019" s="97"/>
      <c r="C1019" s="90"/>
      <c r="D1019" s="90"/>
      <c r="E1019" s="339"/>
      <c r="F1019" s="339"/>
      <c r="G1019" s="90"/>
      <c r="H1019" s="90"/>
      <c r="K1019" s="90"/>
      <c r="N1019" s="90"/>
    </row>
    <row r="1020" spans="1:14" ht="50.1" customHeight="1">
      <c r="A1020" s="97"/>
      <c r="C1020" s="90"/>
      <c r="D1020" s="90"/>
      <c r="E1020" s="339"/>
      <c r="F1020" s="339"/>
      <c r="G1020" s="90"/>
      <c r="H1020" s="90"/>
      <c r="K1020" s="90"/>
      <c r="N1020" s="90"/>
    </row>
    <row r="1021" spans="1:14" ht="50.1" customHeight="1">
      <c r="A1021" s="97"/>
      <c r="C1021" s="90"/>
      <c r="D1021" s="90"/>
      <c r="E1021" s="339"/>
      <c r="F1021" s="339"/>
      <c r="G1021" s="90"/>
      <c r="H1021" s="90"/>
      <c r="K1021" s="90"/>
      <c r="N1021" s="90"/>
    </row>
    <row r="1022" spans="1:14" ht="50.1" customHeight="1">
      <c r="A1022" s="97"/>
      <c r="C1022" s="90"/>
      <c r="D1022" s="90"/>
      <c r="E1022" s="339"/>
      <c r="F1022" s="339"/>
      <c r="G1022" s="90"/>
      <c r="H1022" s="90"/>
      <c r="K1022" s="90"/>
      <c r="N1022" s="90"/>
    </row>
    <row r="1023" spans="1:14" ht="50.1" customHeight="1">
      <c r="A1023" s="97"/>
      <c r="C1023" s="90"/>
      <c r="D1023" s="90"/>
      <c r="E1023" s="339"/>
      <c r="F1023" s="339"/>
      <c r="G1023" s="90"/>
      <c r="H1023" s="90"/>
      <c r="K1023" s="90"/>
      <c r="N1023" s="90"/>
    </row>
    <row r="1024" spans="1:14" ht="50.1" customHeight="1">
      <c r="A1024" s="97"/>
      <c r="C1024" s="90"/>
      <c r="D1024" s="90"/>
      <c r="E1024" s="339"/>
      <c r="F1024" s="339"/>
      <c r="G1024" s="90"/>
      <c r="H1024" s="90"/>
      <c r="K1024" s="90"/>
      <c r="N1024" s="90"/>
    </row>
    <row r="1025" spans="1:14" ht="50.1" customHeight="1">
      <c r="A1025" s="97"/>
      <c r="C1025" s="90"/>
      <c r="D1025" s="90"/>
      <c r="E1025" s="339"/>
      <c r="F1025" s="339"/>
      <c r="G1025" s="90"/>
      <c r="H1025" s="90"/>
      <c r="K1025" s="90"/>
      <c r="N1025" s="90"/>
    </row>
    <row r="1026" spans="1:14" ht="50.1" customHeight="1">
      <c r="A1026" s="97"/>
      <c r="C1026" s="90"/>
      <c r="D1026" s="90"/>
      <c r="E1026" s="339"/>
      <c r="F1026" s="339"/>
      <c r="G1026" s="90"/>
      <c r="H1026" s="90"/>
      <c r="K1026" s="90"/>
      <c r="N1026" s="90"/>
    </row>
    <row r="1027" spans="1:14" ht="50.1" customHeight="1">
      <c r="A1027" s="97"/>
      <c r="C1027" s="90"/>
      <c r="D1027" s="90"/>
      <c r="E1027" s="339"/>
      <c r="F1027" s="339"/>
      <c r="G1027" s="90"/>
      <c r="H1027" s="90"/>
      <c r="K1027" s="90"/>
      <c r="N1027" s="90"/>
    </row>
    <row r="1028" spans="1:14" ht="50.1" customHeight="1">
      <c r="A1028" s="97"/>
      <c r="C1028" s="90"/>
      <c r="D1028" s="90"/>
      <c r="E1028" s="339"/>
      <c r="F1028" s="339"/>
      <c r="G1028" s="90"/>
      <c r="H1028" s="90"/>
      <c r="K1028" s="90"/>
      <c r="N1028" s="90"/>
    </row>
    <row r="1029" spans="1:14" ht="50.1" customHeight="1">
      <c r="A1029" s="97"/>
      <c r="C1029" s="90"/>
      <c r="D1029" s="90"/>
      <c r="E1029" s="339"/>
      <c r="F1029" s="339"/>
      <c r="G1029" s="90"/>
      <c r="H1029" s="90"/>
      <c r="K1029" s="90"/>
      <c r="N1029" s="90"/>
    </row>
    <row r="1030" spans="1:14" ht="50.1" customHeight="1">
      <c r="A1030" s="97"/>
      <c r="C1030" s="90"/>
      <c r="D1030" s="90"/>
      <c r="E1030" s="339"/>
      <c r="F1030" s="339"/>
      <c r="G1030" s="90"/>
      <c r="H1030" s="90"/>
      <c r="K1030" s="90"/>
      <c r="N1030" s="90"/>
    </row>
    <row r="1031" spans="1:14" ht="50.1" customHeight="1">
      <c r="A1031" s="97"/>
      <c r="C1031" s="90"/>
      <c r="D1031" s="90"/>
      <c r="E1031" s="339"/>
      <c r="F1031" s="339"/>
      <c r="G1031" s="90"/>
      <c r="H1031" s="90"/>
      <c r="K1031" s="90"/>
      <c r="N1031" s="90"/>
    </row>
    <row r="1032" spans="1:14" ht="50.1" customHeight="1">
      <c r="A1032" s="97"/>
      <c r="C1032" s="90"/>
      <c r="D1032" s="90"/>
      <c r="E1032" s="339"/>
      <c r="F1032" s="339"/>
      <c r="G1032" s="90"/>
      <c r="H1032" s="90"/>
      <c r="K1032" s="90"/>
      <c r="N1032" s="90"/>
    </row>
    <row r="1033" spans="1:14" ht="50.1" customHeight="1">
      <c r="A1033" s="97"/>
      <c r="C1033" s="90"/>
      <c r="D1033" s="90"/>
      <c r="E1033" s="339"/>
      <c r="F1033" s="339"/>
      <c r="G1033" s="90"/>
      <c r="H1033" s="90"/>
      <c r="K1033" s="90"/>
      <c r="N1033" s="90"/>
    </row>
    <row r="1034" spans="1:14" ht="50.1" customHeight="1">
      <c r="A1034" s="97"/>
      <c r="C1034" s="90"/>
      <c r="D1034" s="90"/>
      <c r="E1034" s="339"/>
      <c r="F1034" s="339"/>
      <c r="G1034" s="90"/>
      <c r="H1034" s="90"/>
      <c r="K1034" s="90"/>
      <c r="N1034" s="90"/>
    </row>
    <row r="1035" spans="1:14" ht="50.1" customHeight="1">
      <c r="A1035" s="97"/>
      <c r="C1035" s="90"/>
      <c r="D1035" s="90"/>
      <c r="E1035" s="339"/>
      <c r="F1035" s="339"/>
      <c r="G1035" s="90"/>
      <c r="H1035" s="90"/>
      <c r="K1035" s="90"/>
      <c r="N1035" s="90"/>
    </row>
    <row r="1036" spans="1:14" ht="50.1" customHeight="1">
      <c r="A1036" s="97"/>
      <c r="C1036" s="90"/>
      <c r="D1036" s="90"/>
      <c r="E1036" s="339"/>
      <c r="F1036" s="339"/>
      <c r="G1036" s="90"/>
      <c r="H1036" s="90"/>
      <c r="K1036" s="90"/>
      <c r="N1036" s="90"/>
    </row>
    <row r="1037" spans="1:14" ht="50.1" customHeight="1">
      <c r="A1037" s="97"/>
      <c r="C1037" s="90"/>
      <c r="D1037" s="90"/>
      <c r="E1037" s="339"/>
      <c r="F1037" s="339"/>
      <c r="G1037" s="90"/>
      <c r="H1037" s="90"/>
      <c r="K1037" s="90"/>
      <c r="N1037" s="90"/>
    </row>
    <row r="1038" spans="1:14" ht="50.1" customHeight="1">
      <c r="A1038" s="97"/>
      <c r="C1038" s="90"/>
      <c r="D1038" s="90"/>
      <c r="E1038" s="339"/>
      <c r="F1038" s="339"/>
      <c r="G1038" s="90"/>
      <c r="H1038" s="90"/>
      <c r="K1038" s="90"/>
      <c r="N1038" s="90"/>
    </row>
    <row r="1039" spans="1:14" ht="50.1" customHeight="1">
      <c r="A1039" s="97"/>
      <c r="C1039" s="90"/>
      <c r="D1039" s="90"/>
      <c r="E1039" s="339"/>
      <c r="F1039" s="339"/>
      <c r="G1039" s="90"/>
      <c r="H1039" s="90"/>
      <c r="K1039" s="90"/>
      <c r="N1039" s="90"/>
    </row>
    <row r="1040" spans="1:14" ht="50.1" customHeight="1">
      <c r="A1040" s="97"/>
      <c r="C1040" s="90"/>
      <c r="D1040" s="90"/>
      <c r="E1040" s="339"/>
      <c r="F1040" s="339"/>
      <c r="G1040" s="90"/>
      <c r="H1040" s="90"/>
      <c r="K1040" s="90"/>
      <c r="N1040" s="90"/>
    </row>
    <row r="1041" spans="1:14" ht="50.1" customHeight="1">
      <c r="A1041" s="97"/>
      <c r="C1041" s="90"/>
      <c r="D1041" s="90"/>
      <c r="E1041" s="339"/>
      <c r="F1041" s="339"/>
      <c r="G1041" s="90"/>
      <c r="H1041" s="90"/>
      <c r="K1041" s="90"/>
      <c r="N1041" s="90"/>
    </row>
    <row r="1042" spans="1:14" ht="50.1" customHeight="1">
      <c r="A1042" s="97"/>
      <c r="C1042" s="90"/>
      <c r="D1042" s="90"/>
      <c r="E1042" s="339"/>
      <c r="F1042" s="339"/>
      <c r="G1042" s="90"/>
      <c r="H1042" s="90"/>
      <c r="K1042" s="90"/>
      <c r="N1042" s="90"/>
    </row>
    <row r="1043" spans="1:14" ht="50.1" customHeight="1">
      <c r="A1043" s="97"/>
      <c r="C1043" s="90"/>
      <c r="D1043" s="90"/>
      <c r="E1043" s="339"/>
      <c r="F1043" s="339"/>
      <c r="G1043" s="90"/>
      <c r="H1043" s="90"/>
      <c r="K1043" s="90"/>
      <c r="N1043" s="90"/>
    </row>
    <row r="1044" spans="1:14" ht="50.1" customHeight="1">
      <c r="A1044" s="97"/>
      <c r="C1044" s="90"/>
      <c r="D1044" s="90"/>
      <c r="E1044" s="339"/>
      <c r="F1044" s="339"/>
      <c r="G1044" s="90"/>
      <c r="H1044" s="90"/>
      <c r="K1044" s="90"/>
      <c r="N1044" s="90"/>
    </row>
    <row r="1045" spans="1:14" ht="50.1" customHeight="1">
      <c r="A1045" s="97"/>
      <c r="C1045" s="90"/>
      <c r="D1045" s="90"/>
      <c r="E1045" s="339"/>
      <c r="F1045" s="339"/>
      <c r="G1045" s="90"/>
      <c r="H1045" s="90"/>
      <c r="K1045" s="90"/>
      <c r="N1045" s="90"/>
    </row>
    <row r="1046" spans="1:14" ht="50.1" customHeight="1">
      <c r="A1046" s="97"/>
      <c r="C1046" s="90"/>
      <c r="D1046" s="90"/>
      <c r="E1046" s="339"/>
      <c r="F1046" s="339"/>
      <c r="G1046" s="90"/>
      <c r="H1046" s="90"/>
      <c r="K1046" s="90"/>
      <c r="N1046" s="90"/>
    </row>
    <row r="1047" spans="1:14" ht="50.1" customHeight="1">
      <c r="A1047" s="97"/>
      <c r="C1047" s="90"/>
      <c r="D1047" s="90"/>
      <c r="E1047" s="339"/>
      <c r="F1047" s="339"/>
      <c r="G1047" s="90"/>
      <c r="H1047" s="90"/>
      <c r="K1047" s="90"/>
      <c r="N1047" s="90"/>
    </row>
    <row r="1048" spans="1:14" ht="50.1" customHeight="1">
      <c r="A1048" s="97"/>
      <c r="C1048" s="90"/>
      <c r="D1048" s="90"/>
      <c r="E1048" s="339"/>
      <c r="F1048" s="339"/>
      <c r="G1048" s="90"/>
      <c r="H1048" s="90"/>
      <c r="K1048" s="90"/>
      <c r="N1048" s="90"/>
    </row>
    <row r="1049" spans="1:14" ht="50.1" customHeight="1">
      <c r="A1049" s="97"/>
      <c r="C1049" s="90"/>
      <c r="D1049" s="90"/>
      <c r="E1049" s="339"/>
      <c r="F1049" s="339"/>
      <c r="G1049" s="90"/>
      <c r="H1049" s="90"/>
      <c r="K1049" s="90"/>
      <c r="N1049" s="90"/>
    </row>
    <row r="1050" spans="1:14" ht="50.1" customHeight="1">
      <c r="A1050" s="97"/>
      <c r="C1050" s="90"/>
      <c r="D1050" s="90"/>
      <c r="E1050" s="339"/>
      <c r="F1050" s="339"/>
      <c r="G1050" s="90"/>
      <c r="H1050" s="90"/>
      <c r="K1050" s="90"/>
      <c r="N1050" s="90"/>
    </row>
    <row r="1051" spans="1:14" ht="50.1" customHeight="1">
      <c r="A1051" s="97"/>
      <c r="C1051" s="90"/>
      <c r="D1051" s="90"/>
      <c r="E1051" s="339"/>
      <c r="F1051" s="339"/>
      <c r="G1051" s="90"/>
      <c r="H1051" s="90"/>
      <c r="K1051" s="90"/>
      <c r="N1051" s="90"/>
    </row>
    <row r="1052" spans="1:14" ht="50.1" customHeight="1">
      <c r="A1052" s="97"/>
      <c r="C1052" s="90"/>
      <c r="D1052" s="90"/>
      <c r="E1052" s="339"/>
      <c r="F1052" s="339"/>
      <c r="G1052" s="90"/>
      <c r="H1052" s="90"/>
      <c r="K1052" s="90"/>
      <c r="N1052" s="90"/>
    </row>
    <row r="1053" spans="1:14" ht="50.1" customHeight="1">
      <c r="A1053" s="97"/>
      <c r="C1053" s="90"/>
      <c r="D1053" s="90"/>
      <c r="E1053" s="339"/>
      <c r="F1053" s="339"/>
      <c r="G1053" s="90"/>
      <c r="H1053" s="90"/>
      <c r="K1053" s="90"/>
      <c r="N1053" s="90"/>
    </row>
    <row r="1054" spans="1:14" ht="50.1" customHeight="1">
      <c r="A1054" s="97"/>
      <c r="C1054" s="90"/>
      <c r="D1054" s="90"/>
      <c r="E1054" s="339"/>
      <c r="F1054" s="339"/>
      <c r="G1054" s="90"/>
      <c r="H1054" s="90"/>
      <c r="K1054" s="90"/>
      <c r="N1054" s="90"/>
    </row>
    <row r="1055" spans="1:14" ht="50.1" customHeight="1">
      <c r="A1055" s="97"/>
      <c r="C1055" s="90"/>
      <c r="D1055" s="90"/>
      <c r="E1055" s="339"/>
      <c r="F1055" s="339"/>
      <c r="G1055" s="90"/>
      <c r="H1055" s="90"/>
      <c r="K1055" s="90"/>
      <c r="N1055" s="90"/>
    </row>
    <row r="1056" spans="1:14" ht="50.1" customHeight="1">
      <c r="A1056" s="97"/>
      <c r="C1056" s="90"/>
      <c r="D1056" s="90"/>
      <c r="E1056" s="339"/>
      <c r="F1056" s="339"/>
      <c r="G1056" s="90"/>
      <c r="H1056" s="90"/>
      <c r="K1056" s="90"/>
      <c r="N1056" s="90"/>
    </row>
    <row r="1057" spans="1:14" ht="50.1" customHeight="1">
      <c r="A1057" s="97"/>
      <c r="C1057" s="90"/>
      <c r="D1057" s="90"/>
      <c r="E1057" s="339"/>
      <c r="F1057" s="339"/>
      <c r="G1057" s="90"/>
      <c r="H1057" s="90"/>
      <c r="K1057" s="90"/>
      <c r="N1057" s="90"/>
    </row>
    <row r="1058" spans="1:14" ht="50.1" customHeight="1">
      <c r="A1058" s="97"/>
      <c r="C1058" s="90"/>
      <c r="D1058" s="90"/>
      <c r="E1058" s="339"/>
      <c r="F1058" s="339"/>
      <c r="G1058" s="90"/>
      <c r="H1058" s="90"/>
      <c r="K1058" s="90"/>
      <c r="N1058" s="90"/>
    </row>
    <row r="1059" spans="1:14" ht="50.1" customHeight="1">
      <c r="A1059" s="97"/>
      <c r="C1059" s="90"/>
      <c r="D1059" s="90"/>
      <c r="E1059" s="339"/>
      <c r="F1059" s="339"/>
      <c r="G1059" s="90"/>
      <c r="H1059" s="90"/>
      <c r="K1059" s="90"/>
      <c r="N1059" s="90"/>
    </row>
    <row r="1060" spans="1:14" ht="50.1" customHeight="1">
      <c r="A1060" s="97"/>
      <c r="C1060" s="90"/>
      <c r="D1060" s="90"/>
      <c r="E1060" s="339"/>
      <c r="F1060" s="339"/>
      <c r="G1060" s="90"/>
      <c r="H1060" s="90"/>
      <c r="K1060" s="90"/>
      <c r="N1060" s="90"/>
    </row>
    <row r="1061" spans="1:14" ht="50.1" customHeight="1">
      <c r="A1061" s="97"/>
      <c r="C1061" s="90"/>
      <c r="D1061" s="90"/>
      <c r="E1061" s="339"/>
      <c r="F1061" s="339"/>
      <c r="G1061" s="90"/>
      <c r="H1061" s="90"/>
      <c r="K1061" s="90"/>
      <c r="N1061" s="90"/>
    </row>
    <row r="1062" spans="1:14" ht="50.1" customHeight="1">
      <c r="A1062" s="97"/>
      <c r="C1062" s="90"/>
      <c r="D1062" s="90"/>
      <c r="E1062" s="339"/>
      <c r="F1062" s="339"/>
      <c r="G1062" s="90"/>
      <c r="H1062" s="90"/>
      <c r="K1062" s="90"/>
      <c r="N1062" s="90"/>
    </row>
    <row r="1063" spans="1:14" ht="50.1" customHeight="1">
      <c r="A1063" s="97"/>
      <c r="C1063" s="90"/>
      <c r="D1063" s="90"/>
      <c r="E1063" s="339"/>
      <c r="F1063" s="339"/>
      <c r="G1063" s="90"/>
      <c r="H1063" s="90"/>
      <c r="K1063" s="90"/>
      <c r="N1063" s="90"/>
    </row>
    <row r="1064" spans="1:14" ht="50.1" customHeight="1">
      <c r="A1064" s="97"/>
      <c r="C1064" s="90"/>
      <c r="D1064" s="90"/>
      <c r="E1064" s="339"/>
      <c r="F1064" s="339"/>
      <c r="G1064" s="90"/>
      <c r="H1064" s="90"/>
      <c r="K1064" s="90"/>
      <c r="N1064" s="90"/>
    </row>
    <row r="1065" spans="1:14" ht="50.1" customHeight="1">
      <c r="A1065" s="97"/>
      <c r="C1065" s="90"/>
      <c r="D1065" s="90"/>
      <c r="E1065" s="339"/>
      <c r="F1065" s="339"/>
      <c r="G1065" s="90"/>
      <c r="H1065" s="90"/>
      <c r="K1065" s="90"/>
      <c r="N1065" s="90"/>
    </row>
    <row r="1066" spans="1:14" ht="50.1" customHeight="1">
      <c r="A1066" s="97"/>
      <c r="C1066" s="90"/>
      <c r="D1066" s="90"/>
      <c r="E1066" s="339"/>
      <c r="F1066" s="339"/>
      <c r="G1066" s="90"/>
      <c r="H1066" s="90"/>
      <c r="K1066" s="90"/>
      <c r="N1066" s="90"/>
    </row>
    <row r="1067" spans="1:14" ht="50.1" customHeight="1">
      <c r="A1067" s="97"/>
      <c r="C1067" s="90"/>
      <c r="D1067" s="90"/>
      <c r="E1067" s="339"/>
      <c r="F1067" s="339"/>
      <c r="G1067" s="90"/>
      <c r="H1067" s="90"/>
      <c r="K1067" s="90"/>
      <c r="N1067" s="90"/>
    </row>
    <row r="1068" spans="1:14" ht="50.1" customHeight="1">
      <c r="A1068" s="97"/>
      <c r="C1068" s="90"/>
      <c r="D1068" s="90"/>
      <c r="E1068" s="339"/>
      <c r="F1068" s="339"/>
      <c r="G1068" s="90"/>
      <c r="H1068" s="90"/>
      <c r="K1068" s="90"/>
      <c r="N1068" s="90"/>
    </row>
    <row r="1069" spans="1:14" ht="50.1" customHeight="1">
      <c r="A1069" s="97"/>
      <c r="C1069" s="90"/>
      <c r="D1069" s="90"/>
      <c r="E1069" s="339"/>
      <c r="F1069" s="339"/>
      <c r="G1069" s="90"/>
      <c r="H1069" s="90"/>
      <c r="K1069" s="90"/>
      <c r="N1069" s="90"/>
    </row>
    <row r="1070" spans="1:14" ht="50.1" customHeight="1">
      <c r="A1070" s="97"/>
      <c r="C1070" s="90"/>
      <c r="D1070" s="90"/>
      <c r="E1070" s="339"/>
      <c r="F1070" s="339"/>
      <c r="G1070" s="90"/>
      <c r="H1070" s="90"/>
      <c r="K1070" s="90"/>
      <c r="N1070" s="90"/>
    </row>
    <row r="1071" spans="1:14" ht="50.1" customHeight="1">
      <c r="A1071" s="97"/>
      <c r="C1071" s="90"/>
      <c r="D1071" s="90"/>
      <c r="E1071" s="339"/>
      <c r="F1071" s="339"/>
      <c r="G1071" s="90"/>
      <c r="H1071" s="90"/>
      <c r="K1071" s="90"/>
      <c r="N1071" s="90"/>
    </row>
    <row r="1072" spans="1:14" ht="50.1" customHeight="1">
      <c r="A1072" s="97"/>
      <c r="C1072" s="90"/>
      <c r="D1072" s="90"/>
      <c r="E1072" s="339"/>
      <c r="F1072" s="339"/>
      <c r="G1072" s="90"/>
      <c r="H1072" s="90"/>
      <c r="K1072" s="90"/>
      <c r="N1072" s="90"/>
    </row>
    <row r="1073" spans="1:14" ht="50.1" customHeight="1">
      <c r="A1073" s="97"/>
      <c r="C1073" s="90"/>
      <c r="D1073" s="90"/>
      <c r="E1073" s="339"/>
      <c r="F1073" s="339"/>
      <c r="G1073" s="90"/>
      <c r="H1073" s="90"/>
      <c r="K1073" s="90"/>
      <c r="N1073" s="90"/>
    </row>
    <row r="1074" spans="1:14" ht="50.1" customHeight="1">
      <c r="A1074" s="97"/>
      <c r="C1074" s="90"/>
      <c r="D1074" s="90"/>
      <c r="E1074" s="339"/>
      <c r="F1074" s="339"/>
      <c r="G1074" s="90"/>
      <c r="H1074" s="90"/>
      <c r="K1074" s="90"/>
      <c r="N1074" s="90"/>
    </row>
    <row r="1075" spans="1:14" ht="50.1" customHeight="1">
      <c r="A1075" s="97"/>
      <c r="C1075" s="90"/>
      <c r="D1075" s="90"/>
      <c r="E1075" s="339"/>
      <c r="F1075" s="339"/>
      <c r="G1075" s="90"/>
      <c r="H1075" s="90"/>
      <c r="K1075" s="90"/>
      <c r="N1075" s="90"/>
    </row>
    <row r="1076" spans="1:14" ht="50.1" customHeight="1">
      <c r="A1076" s="97"/>
      <c r="C1076" s="90"/>
      <c r="D1076" s="90"/>
      <c r="E1076" s="339"/>
      <c r="F1076" s="339"/>
      <c r="G1076" s="90"/>
      <c r="H1076" s="90"/>
      <c r="K1076" s="90"/>
      <c r="N1076" s="90"/>
    </row>
  </sheetData>
  <mergeCells count="31">
    <mergeCell ref="B20:F20"/>
    <mergeCell ref="A2:F2"/>
    <mergeCell ref="B3:F3"/>
    <mergeCell ref="B4:F4"/>
    <mergeCell ref="B5:F5"/>
    <mergeCell ref="B7:F7"/>
    <mergeCell ref="B6:F6"/>
    <mergeCell ref="B8:F8"/>
    <mergeCell ref="B9:F9"/>
    <mergeCell ref="B32:F32"/>
    <mergeCell ref="B10:F10"/>
    <mergeCell ref="B11:F11"/>
    <mergeCell ref="B12:F12"/>
    <mergeCell ref="B13:F13"/>
    <mergeCell ref="B14:F14"/>
    <mergeCell ref="B15:F15"/>
    <mergeCell ref="B16:F16"/>
    <mergeCell ref="B31:F31"/>
    <mergeCell ref="B17:F17"/>
    <mergeCell ref="B18:F18"/>
    <mergeCell ref="B24:F24"/>
    <mergeCell ref="B25:F25"/>
    <mergeCell ref="B19:F19"/>
    <mergeCell ref="B21:F21"/>
    <mergeCell ref="B23:F23"/>
    <mergeCell ref="B22:F22"/>
    <mergeCell ref="B30:F30"/>
    <mergeCell ref="B29:F29"/>
    <mergeCell ref="B28:F28"/>
    <mergeCell ref="B27:F27"/>
    <mergeCell ref="B26:F26"/>
  </mergeCells>
  <pageMargins left="0.70866141732283472" right="0.70866141732283472" top="0.74803149606299213" bottom="0.56999999999999995" header="0.31496062992125984" footer="0.31496062992125984"/>
  <pageSetup paperSize="9" scale="96" fitToHeight="0" orientation="portrait" r:id="rId1"/>
  <headerFooter alignWithMargins="0">
    <oddHeader>&amp;C&amp;9TROŠKOVNIK MATERIJALA I RADOVA</oddHeader>
    <oddFooter>&amp;L&amp;9Građevina: OŠ GORNJA VEŽICA&amp;C&amp;9ENERGETSKA OBNOVA&amp;R&amp;9Rijeka, svibanj 2016</oddFooter>
  </headerFooter>
  <rowBreaks count="6" manualBreakCount="6">
    <brk id="85" max="5" man="1"/>
    <brk id="116" max="5" man="1"/>
    <brk id="127" max="5" man="1"/>
    <brk id="140" max="5" man="1"/>
    <brk id="145" max="5" man="1"/>
    <brk id="152"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7"/>
  <sheetViews>
    <sheetView showGridLines="0" zoomScaleNormal="100" workbookViewId="0">
      <selection activeCell="A147" sqref="A147"/>
    </sheetView>
  </sheetViews>
  <sheetFormatPr defaultColWidth="10.28515625" defaultRowHeight="15"/>
  <cols>
    <col min="1" max="1" width="5.7109375" style="236" customWidth="1"/>
    <col min="2" max="2" width="49.7109375" style="235" customWidth="1"/>
    <col min="3" max="3" width="4.5703125" style="445" customWidth="1"/>
    <col min="4" max="4" width="7.7109375" style="445" customWidth="1"/>
    <col min="5" max="5" width="2.28515625" style="427" customWidth="1"/>
    <col min="6" max="6" width="12.140625" style="428" customWidth="1"/>
    <col min="7" max="7" width="3" style="428" customWidth="1"/>
    <col min="8" max="8" width="13" style="428" customWidth="1"/>
    <col min="9" max="9" width="3" style="427" customWidth="1"/>
    <col min="10" max="10" width="23.7109375" style="234" customWidth="1"/>
    <col min="11" max="16384" width="10.28515625" style="234"/>
  </cols>
  <sheetData>
    <row r="1" spans="1:10">
      <c r="B1" s="239" t="s">
        <v>578</v>
      </c>
    </row>
    <row r="2" spans="1:10" ht="7.5" customHeight="1"/>
    <row r="3" spans="1:10" ht="6.75" customHeight="1"/>
    <row r="4" spans="1:10" ht="61.15" customHeight="1">
      <c r="B4" s="248" t="s">
        <v>562</v>
      </c>
    </row>
    <row r="5" spans="1:10" ht="31.15" customHeight="1">
      <c r="B5" s="248" t="s">
        <v>561</v>
      </c>
    </row>
    <row r="6" spans="1:10" ht="33" customHeight="1">
      <c r="B6" s="248" t="s">
        <v>560</v>
      </c>
    </row>
    <row r="7" spans="1:10" ht="40.9" customHeight="1">
      <c r="B7" s="248" t="s">
        <v>559</v>
      </c>
    </row>
    <row r="8" spans="1:10" ht="28.5">
      <c r="B8" s="248" t="s">
        <v>558</v>
      </c>
    </row>
    <row r="9" spans="1:10" ht="48" customHeight="1">
      <c r="B9" s="248" t="s">
        <v>557</v>
      </c>
    </row>
    <row r="10" spans="1:10">
      <c r="B10" s="248" t="s">
        <v>556</v>
      </c>
    </row>
    <row r="11" spans="1:10" ht="8.25" customHeight="1">
      <c r="B11" s="248"/>
    </row>
    <row r="12" spans="1:10" ht="5.25" customHeight="1">
      <c r="B12" s="244"/>
      <c r="C12" s="446"/>
      <c r="D12" s="446"/>
      <c r="E12" s="429"/>
      <c r="F12" s="430"/>
      <c r="G12" s="430"/>
      <c r="H12" s="430"/>
      <c r="I12" s="429"/>
    </row>
    <row r="13" spans="1:10">
      <c r="A13" s="245" t="s">
        <v>7</v>
      </c>
      <c r="B13" s="239" t="s">
        <v>526</v>
      </c>
      <c r="C13" s="447"/>
      <c r="D13" s="447"/>
      <c r="E13" s="431"/>
      <c r="F13" s="432"/>
      <c r="G13" s="433"/>
      <c r="H13" s="432"/>
      <c r="I13" s="431"/>
    </row>
    <row r="14" spans="1:10">
      <c r="B14" s="244"/>
      <c r="C14" s="446"/>
      <c r="D14" s="446"/>
      <c r="E14" s="429"/>
      <c r="F14" s="430"/>
      <c r="G14" s="430"/>
      <c r="H14" s="430"/>
      <c r="I14" s="429"/>
    </row>
    <row r="15" spans="1:10" ht="36.75" customHeight="1">
      <c r="A15" s="236" t="s">
        <v>555</v>
      </c>
      <c r="B15" s="244" t="s">
        <v>610</v>
      </c>
      <c r="C15" s="446"/>
      <c r="D15" s="446"/>
      <c r="E15" s="429"/>
      <c r="F15" s="430"/>
      <c r="G15" s="430"/>
      <c r="H15" s="430"/>
      <c r="I15" s="429"/>
      <c r="J15" s="247"/>
    </row>
    <row r="16" spans="1:10">
      <c r="B16" s="244"/>
      <c r="C16" s="446"/>
      <c r="D16" s="446"/>
      <c r="E16" s="429"/>
      <c r="F16" s="430"/>
      <c r="G16" s="430"/>
      <c r="H16" s="430"/>
      <c r="I16" s="429"/>
    </row>
    <row r="17" spans="1:10">
      <c r="B17" s="452" t="s">
        <v>527</v>
      </c>
      <c r="C17" s="454"/>
      <c r="D17" s="448">
        <v>1</v>
      </c>
      <c r="E17" s="434" t="s">
        <v>511</v>
      </c>
      <c r="F17" s="443"/>
      <c r="G17" s="435" t="s">
        <v>18</v>
      </c>
      <c r="H17" s="435">
        <f>F17*D17</f>
        <v>0</v>
      </c>
      <c r="I17" s="434" t="s">
        <v>18</v>
      </c>
    </row>
    <row r="18" spans="1:10">
      <c r="B18" s="244"/>
      <c r="C18" s="446"/>
      <c r="D18" s="446"/>
      <c r="E18" s="429"/>
      <c r="F18" s="430"/>
      <c r="G18" s="430"/>
      <c r="H18" s="430"/>
      <c r="I18" s="429"/>
    </row>
    <row r="19" spans="1:10" ht="28.5">
      <c r="A19" s="236" t="s">
        <v>554</v>
      </c>
      <c r="B19" s="244" t="s">
        <v>609</v>
      </c>
      <c r="C19" s="446"/>
      <c r="D19" s="446"/>
      <c r="E19" s="429"/>
      <c r="F19" s="430"/>
      <c r="G19" s="430"/>
      <c r="H19" s="430"/>
      <c r="I19" s="429"/>
    </row>
    <row r="20" spans="1:10" ht="11.25" customHeight="1">
      <c r="B20" s="244"/>
      <c r="C20" s="446"/>
      <c r="D20" s="446"/>
      <c r="E20" s="429"/>
      <c r="F20" s="430"/>
      <c r="G20" s="430"/>
      <c r="H20" s="430"/>
      <c r="I20" s="429"/>
    </row>
    <row r="21" spans="1:10">
      <c r="B21" s="452" t="s">
        <v>11</v>
      </c>
      <c r="C21" s="454"/>
      <c r="D21" s="448">
        <v>110</v>
      </c>
      <c r="E21" s="434" t="s">
        <v>511</v>
      </c>
      <c r="F21" s="443"/>
      <c r="G21" s="435" t="s">
        <v>18</v>
      </c>
      <c r="H21" s="435">
        <f>F21*D21</f>
        <v>0</v>
      </c>
      <c r="I21" s="434" t="s">
        <v>18</v>
      </c>
    </row>
    <row r="22" spans="1:10">
      <c r="B22" s="244"/>
      <c r="C22" s="446"/>
      <c r="D22" s="446"/>
      <c r="E22" s="429"/>
      <c r="F22" s="430"/>
      <c r="G22" s="430"/>
      <c r="H22" s="430"/>
      <c r="I22" s="429"/>
    </row>
    <row r="23" spans="1:10" ht="42.75">
      <c r="A23" s="236" t="s">
        <v>553</v>
      </c>
      <c r="B23" s="244" t="s">
        <v>608</v>
      </c>
      <c r="C23" s="446"/>
      <c r="D23" s="446"/>
      <c r="E23" s="429"/>
      <c r="F23" s="430"/>
      <c r="G23" s="430"/>
      <c r="H23" s="430"/>
      <c r="I23" s="429"/>
    </row>
    <row r="24" spans="1:10">
      <c r="B24" s="244"/>
      <c r="C24" s="446"/>
      <c r="D24" s="446"/>
      <c r="E24" s="429"/>
      <c r="F24" s="430"/>
      <c r="G24" s="430"/>
      <c r="H24" s="430"/>
      <c r="I24" s="429"/>
    </row>
    <row r="25" spans="1:10">
      <c r="B25" s="452" t="s">
        <v>11</v>
      </c>
      <c r="C25" s="454"/>
      <c r="D25" s="448">
        <v>110</v>
      </c>
      <c r="E25" s="434" t="s">
        <v>511</v>
      </c>
      <c r="F25" s="443"/>
      <c r="G25" s="435" t="s">
        <v>18</v>
      </c>
      <c r="H25" s="435">
        <f>F25*D25</f>
        <v>0</v>
      </c>
      <c r="I25" s="434" t="s">
        <v>18</v>
      </c>
    </row>
    <row r="26" spans="1:10">
      <c r="B26" s="244"/>
      <c r="C26" s="446"/>
      <c r="D26" s="446"/>
      <c r="E26" s="429"/>
      <c r="F26" s="430"/>
      <c r="G26" s="430"/>
      <c r="H26" s="430"/>
      <c r="I26" s="429"/>
    </row>
    <row r="27" spans="1:10" ht="216.75" customHeight="1">
      <c r="A27" s="236" t="s">
        <v>552</v>
      </c>
      <c r="B27" s="244" t="s">
        <v>607</v>
      </c>
      <c r="C27" s="446"/>
      <c r="D27" s="446"/>
      <c r="E27" s="429"/>
      <c r="F27" s="430"/>
      <c r="G27" s="430"/>
      <c r="H27" s="430"/>
      <c r="I27" s="429"/>
      <c r="J27" s="247"/>
    </row>
    <row r="28" spans="1:10">
      <c r="B28" s="244"/>
      <c r="C28" s="446"/>
      <c r="D28" s="446"/>
      <c r="E28" s="429"/>
      <c r="F28" s="430"/>
      <c r="G28" s="430"/>
      <c r="H28" s="430"/>
      <c r="I28" s="429"/>
    </row>
    <row r="29" spans="1:10" ht="7.5" customHeight="1">
      <c r="B29" s="244"/>
      <c r="C29" s="446"/>
      <c r="D29" s="446"/>
      <c r="E29" s="429"/>
      <c r="F29" s="430"/>
      <c r="G29" s="430"/>
      <c r="H29" s="430"/>
      <c r="I29" s="429"/>
    </row>
    <row r="30" spans="1:10">
      <c r="B30" s="426" t="s">
        <v>551</v>
      </c>
      <c r="C30" s="448" t="s">
        <v>11</v>
      </c>
      <c r="D30" s="448">
        <v>59</v>
      </c>
      <c r="E30" s="434" t="s">
        <v>511</v>
      </c>
      <c r="F30" s="443"/>
      <c r="G30" s="435" t="s">
        <v>18</v>
      </c>
      <c r="H30" s="435">
        <f>F30*D30</f>
        <v>0</v>
      </c>
      <c r="I30" s="434" t="s">
        <v>18</v>
      </c>
    </row>
    <row r="31" spans="1:10">
      <c r="B31" s="426" t="s">
        <v>550</v>
      </c>
      <c r="C31" s="448" t="s">
        <v>11</v>
      </c>
      <c r="D31" s="448">
        <v>48</v>
      </c>
      <c r="E31" s="434" t="s">
        <v>511</v>
      </c>
      <c r="F31" s="443"/>
      <c r="G31" s="435" t="s">
        <v>18</v>
      </c>
      <c r="H31" s="435">
        <f>F31*D31</f>
        <v>0</v>
      </c>
      <c r="I31" s="434" t="s">
        <v>18</v>
      </c>
    </row>
    <row r="32" spans="1:10">
      <c r="B32" s="426" t="s">
        <v>549</v>
      </c>
      <c r="C32" s="448" t="s">
        <v>11</v>
      </c>
      <c r="D32" s="448">
        <v>3</v>
      </c>
      <c r="E32" s="434" t="s">
        <v>511</v>
      </c>
      <c r="F32" s="443"/>
      <c r="G32" s="435" t="s">
        <v>18</v>
      </c>
      <c r="H32" s="435">
        <f>F32*D32</f>
        <v>0</v>
      </c>
      <c r="I32" s="434" t="s">
        <v>18</v>
      </c>
    </row>
    <row r="33" spans="1:10">
      <c r="B33" s="244"/>
      <c r="C33" s="446"/>
      <c r="D33" s="446"/>
      <c r="E33" s="429"/>
      <c r="F33" s="430"/>
      <c r="G33" s="430"/>
      <c r="H33" s="430"/>
      <c r="I33" s="429"/>
    </row>
    <row r="34" spans="1:10" ht="71.25">
      <c r="A34" s="236" t="s">
        <v>548</v>
      </c>
      <c r="B34" s="244" t="s">
        <v>606</v>
      </c>
      <c r="C34" s="446"/>
      <c r="D34" s="446"/>
      <c r="E34" s="429"/>
      <c r="F34" s="430"/>
      <c r="G34" s="430"/>
      <c r="H34" s="430"/>
      <c r="I34" s="429"/>
    </row>
    <row r="35" spans="1:10">
      <c r="B35" s="244"/>
      <c r="C35" s="446"/>
      <c r="D35" s="446"/>
      <c r="E35" s="429"/>
      <c r="F35" s="430"/>
      <c r="G35" s="430"/>
      <c r="H35" s="430"/>
      <c r="I35" s="429"/>
    </row>
    <row r="36" spans="1:10">
      <c r="B36" s="426" t="s">
        <v>547</v>
      </c>
      <c r="C36" s="448" t="s">
        <v>283</v>
      </c>
      <c r="D36" s="453">
        <v>59</v>
      </c>
      <c r="E36" s="434" t="s">
        <v>511</v>
      </c>
      <c r="F36" s="443"/>
      <c r="G36" s="435" t="s">
        <v>18</v>
      </c>
      <c r="H36" s="435">
        <f>F36*D36</f>
        <v>0</v>
      </c>
      <c r="I36" s="434" t="s">
        <v>18</v>
      </c>
    </row>
    <row r="37" spans="1:10">
      <c r="B37" s="426" t="s">
        <v>546</v>
      </c>
      <c r="C37" s="448" t="s">
        <v>283</v>
      </c>
      <c r="D37" s="453">
        <v>48</v>
      </c>
      <c r="E37" s="434" t="s">
        <v>511</v>
      </c>
      <c r="F37" s="443"/>
      <c r="G37" s="435" t="s">
        <v>18</v>
      </c>
      <c r="H37" s="435">
        <f>F37*D37</f>
        <v>0</v>
      </c>
      <c r="I37" s="434" t="s">
        <v>18</v>
      </c>
    </row>
    <row r="38" spans="1:10">
      <c r="B38" s="426" t="s">
        <v>545</v>
      </c>
      <c r="C38" s="448" t="s">
        <v>283</v>
      </c>
      <c r="D38" s="453">
        <v>3</v>
      </c>
      <c r="E38" s="434" t="s">
        <v>511</v>
      </c>
      <c r="F38" s="443"/>
      <c r="G38" s="435" t="s">
        <v>18</v>
      </c>
      <c r="H38" s="435">
        <f>F38*D38</f>
        <v>0</v>
      </c>
      <c r="I38" s="434" t="s">
        <v>18</v>
      </c>
    </row>
    <row r="39" spans="1:10">
      <c r="B39" s="244"/>
      <c r="C39" s="446"/>
      <c r="D39" s="446"/>
      <c r="E39" s="429"/>
      <c r="F39" s="430"/>
      <c r="G39" s="430"/>
      <c r="H39" s="430"/>
      <c r="I39" s="429"/>
    </row>
    <row r="40" spans="1:10" ht="75.75" customHeight="1">
      <c r="A40" s="236" t="s">
        <v>544</v>
      </c>
      <c r="B40" s="244" t="s">
        <v>637</v>
      </c>
      <c r="C40" s="446"/>
      <c r="D40" s="446"/>
      <c r="E40" s="429"/>
      <c r="F40" s="430"/>
      <c r="G40" s="430"/>
      <c r="H40" s="430"/>
      <c r="I40" s="429"/>
      <c r="J40" s="247"/>
    </row>
    <row r="41" spans="1:10">
      <c r="B41" s="244"/>
      <c r="C41" s="446"/>
      <c r="D41" s="446"/>
      <c r="E41" s="429"/>
      <c r="F41" s="430"/>
      <c r="G41" s="430"/>
      <c r="H41" s="430"/>
      <c r="I41" s="429"/>
    </row>
    <row r="42" spans="1:10">
      <c r="B42" s="426" t="s">
        <v>543</v>
      </c>
      <c r="C42" s="448" t="s">
        <v>11</v>
      </c>
      <c r="D42" s="448">
        <v>2</v>
      </c>
      <c r="E42" s="434" t="s">
        <v>511</v>
      </c>
      <c r="F42" s="443"/>
      <c r="G42" s="435" t="s">
        <v>18</v>
      </c>
      <c r="H42" s="435">
        <f>F42*D42</f>
        <v>0</v>
      </c>
      <c r="I42" s="434" t="s">
        <v>18</v>
      </c>
    </row>
    <row r="43" spans="1:10">
      <c r="B43" s="244"/>
      <c r="C43" s="446"/>
      <c r="D43" s="446"/>
      <c r="E43" s="429"/>
      <c r="F43" s="430"/>
      <c r="G43" s="430"/>
      <c r="H43" s="430"/>
      <c r="I43" s="429"/>
    </row>
    <row r="44" spans="1:10" ht="46.5" customHeight="1">
      <c r="A44" s="236" t="s">
        <v>542</v>
      </c>
      <c r="B44" s="235" t="s">
        <v>605</v>
      </c>
    </row>
    <row r="45" spans="1:10" ht="9" customHeight="1"/>
    <row r="46" spans="1:10" ht="16.5">
      <c r="B46" s="235" t="s">
        <v>541</v>
      </c>
    </row>
    <row r="47" spans="1:10">
      <c r="B47" s="235" t="s">
        <v>540</v>
      </c>
    </row>
    <row r="48" spans="1:10">
      <c r="B48" s="235" t="s">
        <v>539</v>
      </c>
    </row>
    <row r="49" spans="1:9">
      <c r="B49" s="235" t="s">
        <v>538</v>
      </c>
    </row>
    <row r="50" spans="1:9">
      <c r="B50" s="235" t="s">
        <v>537</v>
      </c>
    </row>
    <row r="51" spans="1:9">
      <c r="B51" s="235" t="s">
        <v>536</v>
      </c>
    </row>
    <row r="52" spans="1:9" ht="9" customHeight="1"/>
    <row r="53" spans="1:9">
      <c r="B53" s="444"/>
      <c r="C53" s="454" t="s">
        <v>11</v>
      </c>
      <c r="D53" s="448">
        <v>2</v>
      </c>
      <c r="E53" s="434" t="s">
        <v>511</v>
      </c>
      <c r="F53" s="443"/>
      <c r="G53" s="435" t="s">
        <v>18</v>
      </c>
      <c r="H53" s="435">
        <f>F53*D53</f>
        <v>0</v>
      </c>
      <c r="I53" s="434" t="s">
        <v>18</v>
      </c>
    </row>
    <row r="54" spans="1:9">
      <c r="B54" s="244"/>
      <c r="C54" s="446"/>
      <c r="D54" s="446"/>
      <c r="E54" s="429"/>
      <c r="F54" s="430"/>
      <c r="G54" s="430"/>
      <c r="H54" s="430"/>
      <c r="I54" s="429"/>
    </row>
    <row r="55" spans="1:9" ht="71.25">
      <c r="A55" s="236" t="s">
        <v>535</v>
      </c>
      <c r="B55" s="244" t="s">
        <v>638</v>
      </c>
      <c r="C55" s="446"/>
      <c r="D55" s="446"/>
      <c r="E55" s="429"/>
      <c r="F55" s="430"/>
      <c r="G55" s="430"/>
      <c r="H55" s="430"/>
      <c r="I55" s="429"/>
    </row>
    <row r="56" spans="1:9">
      <c r="B56" s="244"/>
      <c r="C56" s="446"/>
      <c r="D56" s="446"/>
      <c r="E56" s="429"/>
      <c r="F56" s="430"/>
      <c r="G56" s="430"/>
      <c r="H56" s="430"/>
      <c r="I56" s="429"/>
    </row>
    <row r="57" spans="1:9">
      <c r="B57" s="426" t="s">
        <v>534</v>
      </c>
      <c r="C57" s="448" t="s">
        <v>11</v>
      </c>
      <c r="D57" s="448">
        <v>2</v>
      </c>
      <c r="E57" s="434" t="s">
        <v>511</v>
      </c>
      <c r="F57" s="443"/>
      <c r="G57" s="435" t="s">
        <v>18</v>
      </c>
      <c r="H57" s="435">
        <f>F57*D57</f>
        <v>0</v>
      </c>
      <c r="I57" s="434" t="s">
        <v>18</v>
      </c>
    </row>
    <row r="58" spans="1:9">
      <c r="B58" s="426" t="s">
        <v>533</v>
      </c>
      <c r="C58" s="448" t="s">
        <v>11</v>
      </c>
      <c r="D58" s="448">
        <v>4</v>
      </c>
      <c r="E58" s="434" t="s">
        <v>511</v>
      </c>
      <c r="F58" s="443"/>
      <c r="G58" s="435" t="s">
        <v>18</v>
      </c>
      <c r="H58" s="435">
        <f>F58*D58</f>
        <v>0</v>
      </c>
      <c r="I58" s="434" t="s">
        <v>18</v>
      </c>
    </row>
    <row r="59" spans="1:9">
      <c r="B59" s="426" t="s">
        <v>532</v>
      </c>
      <c r="C59" s="448" t="s">
        <v>11</v>
      </c>
      <c r="D59" s="448">
        <v>2</v>
      </c>
      <c r="E59" s="434" t="s">
        <v>511</v>
      </c>
      <c r="F59" s="443"/>
      <c r="G59" s="435" t="s">
        <v>18</v>
      </c>
      <c r="H59" s="435">
        <f>F59*D59</f>
        <v>0</v>
      </c>
      <c r="I59" s="434" t="s">
        <v>18</v>
      </c>
    </row>
    <row r="60" spans="1:9">
      <c r="B60" s="244"/>
      <c r="C60" s="446"/>
      <c r="D60" s="446"/>
      <c r="E60" s="429"/>
      <c r="F60" s="430"/>
      <c r="G60" s="430"/>
      <c r="H60" s="430"/>
      <c r="I60" s="429"/>
    </row>
    <row r="61" spans="1:9" ht="28.5">
      <c r="A61" s="236" t="s">
        <v>531</v>
      </c>
      <c r="B61" s="244" t="s">
        <v>604</v>
      </c>
      <c r="C61" s="446"/>
      <c r="D61" s="446"/>
      <c r="E61" s="429"/>
      <c r="F61" s="430"/>
      <c r="G61" s="430"/>
      <c r="H61" s="430"/>
      <c r="I61" s="429"/>
    </row>
    <row r="62" spans="1:9">
      <c r="B62" s="244"/>
      <c r="C62" s="446"/>
      <c r="D62" s="446"/>
      <c r="E62" s="429"/>
      <c r="F62" s="430"/>
      <c r="G62" s="430"/>
      <c r="H62" s="430"/>
      <c r="I62" s="429"/>
    </row>
    <row r="63" spans="1:9">
      <c r="B63" s="452" t="s">
        <v>527</v>
      </c>
      <c r="C63" s="454"/>
      <c r="D63" s="448">
        <v>1</v>
      </c>
      <c r="E63" s="434" t="s">
        <v>511</v>
      </c>
      <c r="F63" s="443"/>
      <c r="G63" s="435" t="s">
        <v>18</v>
      </c>
      <c r="H63" s="435">
        <f>F63*D63</f>
        <v>0</v>
      </c>
      <c r="I63" s="434" t="s">
        <v>18</v>
      </c>
    </row>
    <row r="64" spans="1:9">
      <c r="B64" s="244"/>
      <c r="C64" s="446"/>
      <c r="D64" s="446"/>
      <c r="E64" s="429"/>
      <c r="F64" s="430"/>
      <c r="G64" s="430"/>
      <c r="H64" s="430"/>
      <c r="I64" s="429"/>
    </row>
    <row r="65" spans="1:9">
      <c r="B65" s="244"/>
      <c r="C65" s="446"/>
      <c r="D65" s="446"/>
      <c r="E65" s="429"/>
      <c r="F65" s="430"/>
      <c r="G65" s="430"/>
      <c r="H65" s="430"/>
      <c r="I65" s="429"/>
    </row>
    <row r="66" spans="1:9" ht="42.75">
      <c r="A66" s="236" t="s">
        <v>530</v>
      </c>
      <c r="B66" s="244" t="s">
        <v>603</v>
      </c>
      <c r="C66" s="446"/>
      <c r="D66" s="446"/>
      <c r="E66" s="429"/>
      <c r="F66" s="430"/>
      <c r="G66" s="430"/>
      <c r="H66" s="430"/>
      <c r="I66" s="429"/>
    </row>
    <row r="67" spans="1:9">
      <c r="B67" s="244"/>
      <c r="C67" s="446"/>
      <c r="D67" s="446"/>
      <c r="E67" s="429"/>
      <c r="F67" s="430"/>
      <c r="G67" s="430"/>
      <c r="H67" s="430"/>
      <c r="I67" s="429"/>
    </row>
    <row r="68" spans="1:9">
      <c r="B68" s="444"/>
      <c r="C68" s="454" t="s">
        <v>11</v>
      </c>
      <c r="D68" s="448">
        <v>51</v>
      </c>
      <c r="E68" s="434" t="s">
        <v>511</v>
      </c>
      <c r="F68" s="443"/>
      <c r="G68" s="435" t="s">
        <v>18</v>
      </c>
      <c r="H68" s="435">
        <f>F68*D68</f>
        <v>0</v>
      </c>
      <c r="I68" s="434" t="s">
        <v>18</v>
      </c>
    </row>
    <row r="69" spans="1:9">
      <c r="B69" s="244"/>
      <c r="C69" s="446"/>
      <c r="D69" s="446"/>
      <c r="E69" s="429"/>
      <c r="F69" s="430"/>
      <c r="G69" s="430"/>
      <c r="H69" s="430"/>
      <c r="I69" s="429"/>
    </row>
    <row r="70" spans="1:9">
      <c r="B70" s="244"/>
      <c r="C70" s="446"/>
      <c r="D70" s="446"/>
      <c r="E70" s="429"/>
      <c r="F70" s="430"/>
      <c r="G70" s="430"/>
      <c r="H70" s="430"/>
      <c r="I70" s="429"/>
    </row>
    <row r="71" spans="1:9" ht="28.5">
      <c r="A71" s="236" t="s">
        <v>529</v>
      </c>
      <c r="B71" s="244" t="s">
        <v>602</v>
      </c>
      <c r="C71" s="446"/>
      <c r="D71" s="446"/>
      <c r="E71" s="429"/>
      <c r="F71" s="430"/>
      <c r="G71" s="430"/>
      <c r="H71" s="430"/>
      <c r="I71" s="429"/>
    </row>
    <row r="72" spans="1:9" ht="10.5" customHeight="1">
      <c r="B72" s="244"/>
      <c r="C72" s="446"/>
      <c r="D72" s="446"/>
      <c r="E72" s="429"/>
      <c r="F72" s="430"/>
      <c r="G72" s="430"/>
      <c r="H72" s="430"/>
      <c r="I72" s="429"/>
    </row>
    <row r="73" spans="1:9">
      <c r="B73" s="452" t="s">
        <v>527</v>
      </c>
      <c r="C73" s="454"/>
      <c r="D73" s="448">
        <v>1</v>
      </c>
      <c r="E73" s="434" t="s">
        <v>511</v>
      </c>
      <c r="F73" s="443"/>
      <c r="G73" s="435" t="s">
        <v>18</v>
      </c>
      <c r="H73" s="435">
        <f>F73*D73</f>
        <v>0</v>
      </c>
      <c r="I73" s="434" t="s">
        <v>18</v>
      </c>
    </row>
    <row r="74" spans="1:9">
      <c r="B74" s="244"/>
      <c r="C74" s="446"/>
      <c r="D74" s="446"/>
      <c r="E74" s="429"/>
      <c r="F74" s="430"/>
      <c r="G74" s="430"/>
      <c r="H74" s="430"/>
      <c r="I74" s="429"/>
    </row>
    <row r="75" spans="1:9" ht="28.5">
      <c r="A75" s="236" t="s">
        <v>528</v>
      </c>
      <c r="B75" s="244" t="s">
        <v>601</v>
      </c>
      <c r="C75" s="446"/>
      <c r="D75" s="446"/>
      <c r="E75" s="429"/>
      <c r="F75" s="430"/>
      <c r="G75" s="430"/>
      <c r="H75" s="430"/>
      <c r="I75" s="429"/>
    </row>
    <row r="76" spans="1:9">
      <c r="B76" s="244"/>
      <c r="C76" s="446"/>
      <c r="D76" s="446"/>
      <c r="E76" s="429"/>
      <c r="F76" s="430"/>
      <c r="G76" s="430"/>
      <c r="H76" s="430"/>
      <c r="I76" s="429"/>
    </row>
    <row r="77" spans="1:9">
      <c r="B77" s="452" t="s">
        <v>527</v>
      </c>
      <c r="C77" s="454"/>
      <c r="D77" s="448">
        <v>1</v>
      </c>
      <c r="E77" s="434" t="s">
        <v>511</v>
      </c>
      <c r="F77" s="443"/>
      <c r="G77" s="435" t="s">
        <v>18</v>
      </c>
      <c r="H77" s="435">
        <f>F77*D77</f>
        <v>0</v>
      </c>
      <c r="I77" s="434" t="s">
        <v>18</v>
      </c>
    </row>
    <row r="78" spans="1:9">
      <c r="B78" s="244"/>
      <c r="C78" s="446"/>
      <c r="D78" s="446"/>
      <c r="E78" s="429"/>
      <c r="F78" s="430"/>
      <c r="G78" s="430"/>
      <c r="H78" s="430"/>
      <c r="I78" s="429"/>
    </row>
    <row r="79" spans="1:9">
      <c r="A79" s="245"/>
      <c r="B79" s="239" t="s">
        <v>526</v>
      </c>
      <c r="C79" s="447"/>
      <c r="D79" s="447"/>
      <c r="E79" s="431"/>
      <c r="F79" s="432"/>
      <c r="G79" s="433"/>
      <c r="H79" s="455">
        <f>SUM(H17:H78)</f>
        <v>0</v>
      </c>
      <c r="I79" s="431" t="s">
        <v>18</v>
      </c>
    </row>
    <row r="80" spans="1:9">
      <c r="A80" s="245"/>
      <c r="B80" s="239"/>
      <c r="C80" s="447"/>
      <c r="D80" s="447"/>
      <c r="E80" s="431"/>
      <c r="F80" s="432"/>
      <c r="G80" s="433"/>
      <c r="H80" s="433"/>
      <c r="I80" s="431"/>
    </row>
    <row r="81" spans="1:9">
      <c r="A81" s="245" t="s">
        <v>9</v>
      </c>
      <c r="B81" s="239" t="s">
        <v>506</v>
      </c>
      <c r="C81" s="447"/>
      <c r="D81" s="447"/>
      <c r="E81" s="431"/>
      <c r="F81" s="432"/>
      <c r="G81" s="433"/>
      <c r="H81" s="432"/>
      <c r="I81" s="431"/>
    </row>
    <row r="82" spans="1:9">
      <c r="A82" s="245"/>
      <c r="B82" s="239"/>
      <c r="C82" s="447"/>
      <c r="D82" s="447"/>
      <c r="E82" s="431"/>
      <c r="F82" s="432"/>
      <c r="G82" s="433"/>
      <c r="H82" s="433"/>
      <c r="I82" s="431"/>
    </row>
    <row r="83" spans="1:9" ht="28.5">
      <c r="A83" s="236" t="s">
        <v>525</v>
      </c>
      <c r="B83" s="235" t="s">
        <v>600</v>
      </c>
      <c r="F83" s="436"/>
    </row>
    <row r="84" spans="1:9">
      <c r="F84" s="436"/>
    </row>
    <row r="85" spans="1:9">
      <c r="B85" s="452" t="s">
        <v>514</v>
      </c>
      <c r="C85" s="454"/>
      <c r="D85" s="448">
        <v>11</v>
      </c>
      <c r="E85" s="434" t="s">
        <v>511</v>
      </c>
      <c r="F85" s="443"/>
      <c r="G85" s="435" t="s">
        <v>18</v>
      </c>
      <c r="H85" s="435">
        <f>F85*D85</f>
        <v>0</v>
      </c>
      <c r="I85" s="434" t="s">
        <v>18</v>
      </c>
    </row>
    <row r="86" spans="1:9">
      <c r="F86" s="436"/>
    </row>
    <row r="87" spans="1:9">
      <c r="A87" s="236" t="s">
        <v>524</v>
      </c>
      <c r="B87" s="235" t="s">
        <v>599</v>
      </c>
      <c r="F87" s="436"/>
    </row>
    <row r="88" spans="1:9">
      <c r="F88" s="436"/>
    </row>
    <row r="89" spans="1:9">
      <c r="B89" s="452" t="s">
        <v>514</v>
      </c>
      <c r="C89" s="454"/>
      <c r="D89" s="448">
        <v>11</v>
      </c>
      <c r="E89" s="434" t="s">
        <v>511</v>
      </c>
      <c r="F89" s="443"/>
      <c r="G89" s="435" t="s">
        <v>18</v>
      </c>
      <c r="H89" s="435">
        <f>F89*D89</f>
        <v>0</v>
      </c>
      <c r="I89" s="434" t="s">
        <v>18</v>
      </c>
    </row>
    <row r="90" spans="1:9">
      <c r="F90" s="436"/>
    </row>
    <row r="91" spans="1:9" ht="42.75">
      <c r="A91" s="236" t="s">
        <v>523</v>
      </c>
      <c r="B91" s="235" t="s">
        <v>598</v>
      </c>
      <c r="F91" s="436"/>
    </row>
    <row r="92" spans="1:9">
      <c r="F92" s="436"/>
    </row>
    <row r="93" spans="1:9">
      <c r="B93" s="452" t="s">
        <v>514</v>
      </c>
      <c r="C93" s="454"/>
      <c r="D93" s="448">
        <v>11</v>
      </c>
      <c r="E93" s="434" t="s">
        <v>511</v>
      </c>
      <c r="F93" s="443"/>
      <c r="G93" s="435" t="s">
        <v>18</v>
      </c>
      <c r="H93" s="435">
        <f>F93*D93</f>
        <v>0</v>
      </c>
      <c r="I93" s="434" t="s">
        <v>18</v>
      </c>
    </row>
    <row r="94" spans="1:9">
      <c r="F94" s="436"/>
    </row>
    <row r="95" spans="1:9" ht="42.75">
      <c r="A95" s="236" t="s">
        <v>522</v>
      </c>
      <c r="B95" s="235" t="s">
        <v>597</v>
      </c>
      <c r="F95" s="436"/>
    </row>
    <row r="96" spans="1:9" ht="7.5" customHeight="1">
      <c r="F96" s="436"/>
    </row>
    <row r="97" spans="1:9">
      <c r="B97" s="426" t="s">
        <v>517</v>
      </c>
      <c r="C97" s="448" t="s">
        <v>8</v>
      </c>
      <c r="D97" s="453">
        <v>6</v>
      </c>
      <c r="E97" s="434" t="s">
        <v>511</v>
      </c>
      <c r="F97" s="443"/>
      <c r="G97" s="435" t="s">
        <v>18</v>
      </c>
      <c r="H97" s="435">
        <f t="shared" ref="H97:H107" si="0">F97*D97</f>
        <v>0</v>
      </c>
      <c r="I97" s="434" t="s">
        <v>18</v>
      </c>
    </row>
    <row r="98" spans="1:9">
      <c r="B98" s="426" t="s">
        <v>519</v>
      </c>
      <c r="C98" s="448" t="s">
        <v>8</v>
      </c>
      <c r="D98" s="453">
        <v>16</v>
      </c>
      <c r="E98" s="434" t="s">
        <v>511</v>
      </c>
      <c r="F98" s="443"/>
      <c r="G98" s="435" t="s">
        <v>18</v>
      </c>
      <c r="H98" s="435">
        <f t="shared" si="0"/>
        <v>0</v>
      </c>
      <c r="I98" s="434" t="s">
        <v>18</v>
      </c>
    </row>
    <row r="99" spans="1:9">
      <c r="B99" s="426" t="s">
        <v>518</v>
      </c>
      <c r="C99" s="448" t="s">
        <v>8</v>
      </c>
      <c r="D99" s="453">
        <v>4</v>
      </c>
      <c r="E99" s="434" t="s">
        <v>511</v>
      </c>
      <c r="F99" s="443"/>
      <c r="G99" s="435" t="s">
        <v>18</v>
      </c>
      <c r="H99" s="435">
        <f t="shared" si="0"/>
        <v>0</v>
      </c>
      <c r="I99" s="434" t="s">
        <v>18</v>
      </c>
    </row>
    <row r="100" spans="1:9">
      <c r="B100" s="426" t="s">
        <v>521</v>
      </c>
      <c r="C100" s="448" t="s">
        <v>8</v>
      </c>
      <c r="D100" s="453">
        <v>8</v>
      </c>
      <c r="E100" s="434" t="s">
        <v>511</v>
      </c>
      <c r="F100" s="443"/>
      <c r="G100" s="435" t="s">
        <v>18</v>
      </c>
      <c r="H100" s="435">
        <f t="shared" si="0"/>
        <v>0</v>
      </c>
      <c r="I100" s="434" t="s">
        <v>18</v>
      </c>
    </row>
    <row r="101" spans="1:9">
      <c r="B101" s="426" t="s">
        <v>521</v>
      </c>
      <c r="C101" s="448" t="s">
        <v>8</v>
      </c>
      <c r="D101" s="453">
        <v>8</v>
      </c>
      <c r="E101" s="434" t="s">
        <v>511</v>
      </c>
      <c r="F101" s="443"/>
      <c r="G101" s="435" t="s">
        <v>18</v>
      </c>
      <c r="H101" s="435">
        <f t="shared" si="0"/>
        <v>0</v>
      </c>
      <c r="I101" s="434" t="s">
        <v>18</v>
      </c>
    </row>
    <row r="102" spans="1:9">
      <c r="B102" s="426" t="s">
        <v>520</v>
      </c>
      <c r="C102" s="448" t="s">
        <v>8</v>
      </c>
      <c r="D102" s="453">
        <v>8</v>
      </c>
      <c r="E102" s="434" t="s">
        <v>511</v>
      </c>
      <c r="F102" s="443"/>
      <c r="G102" s="435" t="s">
        <v>18</v>
      </c>
      <c r="H102" s="435">
        <f t="shared" si="0"/>
        <v>0</v>
      </c>
      <c r="I102" s="434" t="s">
        <v>18</v>
      </c>
    </row>
    <row r="103" spans="1:9">
      <c r="B103" s="426" t="s">
        <v>520</v>
      </c>
      <c r="C103" s="448" t="s">
        <v>8</v>
      </c>
      <c r="D103" s="453">
        <v>8</v>
      </c>
      <c r="E103" s="434" t="s">
        <v>511</v>
      </c>
      <c r="F103" s="443"/>
      <c r="G103" s="435" t="s">
        <v>18</v>
      </c>
      <c r="H103" s="435">
        <f t="shared" si="0"/>
        <v>0</v>
      </c>
      <c r="I103" s="434" t="s">
        <v>18</v>
      </c>
    </row>
    <row r="104" spans="1:9">
      <c r="B104" s="426" t="s">
        <v>520</v>
      </c>
      <c r="C104" s="448" t="s">
        <v>8</v>
      </c>
      <c r="D104" s="453">
        <v>8</v>
      </c>
      <c r="E104" s="434" t="s">
        <v>511</v>
      </c>
      <c r="F104" s="443"/>
      <c r="G104" s="435" t="s">
        <v>18</v>
      </c>
      <c r="H104" s="435">
        <f t="shared" si="0"/>
        <v>0</v>
      </c>
      <c r="I104" s="434" t="s">
        <v>18</v>
      </c>
    </row>
    <row r="105" spans="1:9">
      <c r="B105" s="426" t="s">
        <v>519</v>
      </c>
      <c r="C105" s="448" t="s">
        <v>8</v>
      </c>
      <c r="D105" s="453">
        <v>10</v>
      </c>
      <c r="E105" s="434" t="s">
        <v>511</v>
      </c>
      <c r="F105" s="443"/>
      <c r="G105" s="435" t="s">
        <v>18</v>
      </c>
      <c r="H105" s="435">
        <f t="shared" si="0"/>
        <v>0</v>
      </c>
      <c r="I105" s="434" t="s">
        <v>18</v>
      </c>
    </row>
    <row r="106" spans="1:9">
      <c r="B106" s="426" t="s">
        <v>518</v>
      </c>
      <c r="C106" s="448" t="s">
        <v>8</v>
      </c>
      <c r="D106" s="453">
        <v>6</v>
      </c>
      <c r="E106" s="434" t="s">
        <v>511</v>
      </c>
      <c r="F106" s="443"/>
      <c r="G106" s="435" t="s">
        <v>18</v>
      </c>
      <c r="H106" s="435">
        <f t="shared" si="0"/>
        <v>0</v>
      </c>
      <c r="I106" s="434" t="s">
        <v>18</v>
      </c>
    </row>
    <row r="107" spans="1:9">
      <c r="B107" s="426" t="s">
        <v>517</v>
      </c>
      <c r="C107" s="448" t="s">
        <v>8</v>
      </c>
      <c r="D107" s="453">
        <v>6</v>
      </c>
      <c r="E107" s="434" t="s">
        <v>511</v>
      </c>
      <c r="F107" s="443"/>
      <c r="G107" s="435" t="s">
        <v>18</v>
      </c>
      <c r="H107" s="435">
        <f t="shared" si="0"/>
        <v>0</v>
      </c>
      <c r="I107" s="434" t="s">
        <v>18</v>
      </c>
    </row>
    <row r="108" spans="1:9" ht="15.75">
      <c r="B108" s="246"/>
      <c r="C108" s="446"/>
      <c r="D108" s="446"/>
      <c r="E108" s="429"/>
      <c r="F108" s="430"/>
      <c r="G108" s="430"/>
      <c r="H108" s="430"/>
      <c r="I108" s="429"/>
    </row>
    <row r="109" spans="1:9">
      <c r="A109" s="236" t="s">
        <v>516</v>
      </c>
      <c r="B109" s="235" t="s">
        <v>596</v>
      </c>
      <c r="F109" s="436"/>
    </row>
    <row r="110" spans="1:9">
      <c r="F110" s="436"/>
    </row>
    <row r="111" spans="1:9">
      <c r="B111" s="452" t="s">
        <v>514</v>
      </c>
      <c r="C111" s="454"/>
      <c r="D111" s="448">
        <v>11</v>
      </c>
      <c r="E111" s="434" t="s">
        <v>511</v>
      </c>
      <c r="F111" s="443"/>
      <c r="G111" s="435" t="s">
        <v>18</v>
      </c>
      <c r="H111" s="435">
        <f>F111*D111</f>
        <v>0</v>
      </c>
      <c r="I111" s="434" t="s">
        <v>18</v>
      </c>
    </row>
    <row r="112" spans="1:9">
      <c r="F112" s="436"/>
    </row>
    <row r="113" spans="1:9" ht="28.5">
      <c r="A113" s="236" t="s">
        <v>515</v>
      </c>
      <c r="B113" s="235" t="s">
        <v>595</v>
      </c>
      <c r="F113" s="436"/>
    </row>
    <row r="114" spans="1:9">
      <c r="F114" s="436"/>
    </row>
    <row r="115" spans="1:9">
      <c r="B115" s="452" t="s">
        <v>514</v>
      </c>
      <c r="C115" s="454"/>
      <c r="D115" s="448">
        <v>11</v>
      </c>
      <c r="E115" s="434" t="s">
        <v>511</v>
      </c>
      <c r="F115" s="443"/>
      <c r="G115" s="435" t="s">
        <v>18</v>
      </c>
      <c r="H115" s="435">
        <f>F115*D115</f>
        <v>0</v>
      </c>
      <c r="I115" s="434" t="s">
        <v>18</v>
      </c>
    </row>
    <row r="116" spans="1:9" ht="9.75" customHeight="1">
      <c r="B116" s="244"/>
      <c r="C116" s="446"/>
      <c r="D116" s="446"/>
      <c r="E116" s="429"/>
      <c r="F116" s="430"/>
      <c r="G116" s="430"/>
      <c r="H116" s="430"/>
      <c r="I116" s="429"/>
    </row>
    <row r="117" spans="1:9" ht="8.25" customHeight="1">
      <c r="B117" s="244"/>
      <c r="C117" s="446"/>
      <c r="D117" s="446"/>
      <c r="E117" s="429"/>
      <c r="F117" s="430"/>
      <c r="G117" s="430"/>
      <c r="H117" s="430"/>
      <c r="I117" s="429"/>
    </row>
    <row r="118" spans="1:9" ht="6.75" customHeight="1">
      <c r="B118" s="244"/>
      <c r="C118" s="446"/>
      <c r="D118" s="446"/>
      <c r="E118" s="429"/>
      <c r="F118" s="430"/>
      <c r="G118" s="430"/>
      <c r="H118" s="430"/>
      <c r="I118" s="429"/>
    </row>
    <row r="119" spans="1:9" ht="6.75" customHeight="1">
      <c r="B119" s="244"/>
      <c r="C119" s="446"/>
      <c r="D119" s="446"/>
      <c r="E119" s="429"/>
      <c r="F119" s="430"/>
      <c r="G119" s="430"/>
      <c r="H119" s="430"/>
      <c r="I119" s="429"/>
    </row>
    <row r="120" spans="1:9" ht="7.5" customHeight="1">
      <c r="B120" s="244"/>
      <c r="C120" s="446"/>
      <c r="D120" s="446"/>
      <c r="E120" s="429"/>
      <c r="F120" s="430"/>
      <c r="G120" s="430"/>
      <c r="H120" s="430"/>
      <c r="I120" s="429"/>
    </row>
    <row r="121" spans="1:9" ht="42.75">
      <c r="A121" s="236" t="s">
        <v>513</v>
      </c>
      <c r="B121" s="244" t="s">
        <v>594</v>
      </c>
      <c r="C121" s="446"/>
      <c r="D121" s="446"/>
      <c r="E121" s="429"/>
      <c r="F121" s="430"/>
      <c r="G121" s="430"/>
      <c r="H121" s="430"/>
      <c r="I121" s="429"/>
    </row>
    <row r="122" spans="1:9">
      <c r="B122" s="244"/>
      <c r="C122" s="446"/>
      <c r="D122" s="446"/>
      <c r="E122" s="429"/>
      <c r="F122" s="430"/>
      <c r="G122" s="430"/>
      <c r="H122" s="430"/>
      <c r="I122" s="429"/>
    </row>
    <row r="123" spans="1:9">
      <c r="B123" s="426" t="s">
        <v>512</v>
      </c>
      <c r="C123" s="448" t="s">
        <v>8</v>
      </c>
      <c r="D123" s="453">
        <v>78</v>
      </c>
      <c r="E123" s="434" t="s">
        <v>511</v>
      </c>
      <c r="F123" s="443"/>
      <c r="G123" s="435" t="s">
        <v>18</v>
      </c>
      <c r="H123" s="435">
        <f>F123*D123</f>
        <v>0</v>
      </c>
      <c r="I123" s="434" t="s">
        <v>18</v>
      </c>
    </row>
    <row r="124" spans="1:9">
      <c r="B124" s="244"/>
      <c r="C124" s="446"/>
      <c r="D124" s="446"/>
      <c r="E124" s="429"/>
      <c r="F124" s="430"/>
      <c r="G124" s="430"/>
      <c r="H124" s="430"/>
      <c r="I124" s="429"/>
    </row>
    <row r="125" spans="1:9">
      <c r="F125" s="436"/>
    </row>
    <row r="126" spans="1:9">
      <c r="A126" s="245"/>
      <c r="B126" s="239" t="s">
        <v>510</v>
      </c>
      <c r="C126" s="447"/>
      <c r="D126" s="447"/>
      <c r="E126" s="431"/>
      <c r="F126" s="432"/>
      <c r="G126" s="433"/>
      <c r="H126" s="455">
        <f>SUM(H85:H123)</f>
        <v>0</v>
      </c>
      <c r="I126" s="431" t="s">
        <v>18</v>
      </c>
    </row>
    <row r="127" spans="1:9">
      <c r="F127" s="436"/>
    </row>
    <row r="128" spans="1:9">
      <c r="A128" s="245"/>
      <c r="B128" s="239"/>
      <c r="C128" s="447"/>
      <c r="D128" s="447"/>
      <c r="E128" s="431"/>
      <c r="F128" s="432"/>
      <c r="G128" s="433"/>
      <c r="H128" s="433"/>
      <c r="I128" s="431"/>
    </row>
    <row r="129" spans="1:9">
      <c r="A129" s="245"/>
      <c r="B129" s="239"/>
      <c r="C129" s="447"/>
      <c r="D129" s="447"/>
      <c r="E129" s="431"/>
      <c r="F129" s="432"/>
      <c r="G129" s="433"/>
      <c r="H129" s="433"/>
      <c r="I129" s="431"/>
    </row>
    <row r="130" spans="1:9">
      <c r="A130" s="245"/>
      <c r="B130" s="239"/>
      <c r="C130" s="447"/>
      <c r="D130" s="447"/>
      <c r="E130" s="431"/>
      <c r="F130" s="432"/>
      <c r="G130" s="433"/>
      <c r="H130" s="433"/>
      <c r="I130" s="431"/>
    </row>
    <row r="131" spans="1:9" s="238" customFormat="1" ht="14.25">
      <c r="A131" s="236"/>
      <c r="B131" s="235"/>
      <c r="C131" s="445"/>
      <c r="D131" s="445"/>
      <c r="E131" s="427"/>
      <c r="F131" s="428"/>
      <c r="G131" s="428"/>
      <c r="H131" s="428"/>
      <c r="I131" s="427"/>
    </row>
    <row r="132" spans="1:9" s="238" customFormat="1" ht="14.45" customHeight="1">
      <c r="A132" s="236"/>
      <c r="B132" s="239" t="s">
        <v>509</v>
      </c>
      <c r="C132" s="447"/>
      <c r="D132" s="447"/>
      <c r="E132" s="431"/>
      <c r="F132" s="433"/>
      <c r="G132" s="433"/>
      <c r="H132" s="433"/>
      <c r="I132" s="431"/>
    </row>
    <row r="133" spans="1:9" s="238" customFormat="1">
      <c r="A133" s="236"/>
      <c r="B133" s="239"/>
      <c r="C133" s="447"/>
      <c r="D133" s="447"/>
      <c r="E133" s="431"/>
      <c r="F133" s="433"/>
      <c r="G133" s="433"/>
      <c r="H133" s="433"/>
      <c r="I133" s="431"/>
    </row>
    <row r="134" spans="1:9" s="241" customFormat="1">
      <c r="A134" s="243"/>
      <c r="B134" s="242"/>
      <c r="C134" s="449"/>
      <c r="D134" s="449"/>
      <c r="E134" s="437"/>
      <c r="F134" s="438"/>
      <c r="G134" s="438"/>
      <c r="H134" s="438"/>
      <c r="I134" s="437"/>
    </row>
    <row r="135" spans="1:9" s="241" customFormat="1">
      <c r="A135" s="243" t="s">
        <v>508</v>
      </c>
      <c r="B135" s="242" t="str">
        <f>B13</f>
        <v>TERMOSTATSKI RADIJATORSKI VENTILI</v>
      </c>
      <c r="C135" s="449"/>
      <c r="D135" s="449"/>
      <c r="E135" s="437"/>
      <c r="F135" s="438"/>
      <c r="G135" s="438"/>
      <c r="H135" s="438">
        <f>H79</f>
        <v>0</v>
      </c>
      <c r="I135" s="437" t="s">
        <v>18</v>
      </c>
    </row>
    <row r="136" spans="1:9" s="241" customFormat="1">
      <c r="A136" s="243"/>
      <c r="B136" s="242"/>
      <c r="C136" s="449"/>
      <c r="D136" s="449"/>
      <c r="E136" s="437"/>
      <c r="F136" s="438"/>
      <c r="G136" s="438"/>
      <c r="H136" s="438"/>
      <c r="I136" s="437"/>
    </row>
    <row r="137" spans="1:9" s="241" customFormat="1">
      <c r="A137" s="243" t="s">
        <v>507</v>
      </c>
      <c r="B137" s="242" t="s">
        <v>506</v>
      </c>
      <c r="C137" s="449"/>
      <c r="D137" s="449"/>
      <c r="E137" s="437"/>
      <c r="F137" s="438"/>
      <c r="G137" s="438"/>
      <c r="H137" s="438">
        <f>H126</f>
        <v>0</v>
      </c>
      <c r="I137" s="437" t="s">
        <v>18</v>
      </c>
    </row>
    <row r="138" spans="1:9" s="241" customFormat="1">
      <c r="A138" s="243"/>
      <c r="B138" s="242"/>
      <c r="C138" s="449"/>
      <c r="D138" s="449"/>
      <c r="E138" s="437"/>
      <c r="F138" s="438"/>
      <c r="G138" s="438"/>
      <c r="H138" s="438"/>
      <c r="I138" s="437"/>
    </row>
    <row r="139" spans="1:9" s="238" customFormat="1">
      <c r="A139" s="240"/>
      <c r="B139" s="239"/>
      <c r="C139" s="447"/>
      <c r="D139" s="447"/>
      <c r="E139" s="431"/>
      <c r="F139" s="433"/>
      <c r="G139" s="433"/>
      <c r="H139" s="433"/>
      <c r="I139" s="431"/>
    </row>
    <row r="140" spans="1:9">
      <c r="B140" s="237" t="s">
        <v>259</v>
      </c>
      <c r="C140" s="450"/>
      <c r="D140" s="450"/>
      <c r="E140" s="439"/>
      <c r="F140" s="440"/>
      <c r="G140" s="440"/>
      <c r="H140" s="440">
        <f>SUM(H134:H139)</f>
        <v>0</v>
      </c>
      <c r="I140" s="439" t="s">
        <v>18</v>
      </c>
    </row>
    <row r="142" spans="1:9">
      <c r="A142" s="234"/>
      <c r="B142" s="425" t="s">
        <v>258</v>
      </c>
      <c r="C142" s="451"/>
      <c r="D142" s="451"/>
      <c r="E142" s="441"/>
      <c r="F142" s="442"/>
      <c r="G142" s="442"/>
      <c r="H142" s="442">
        <f>H140*0.25</f>
        <v>0</v>
      </c>
      <c r="I142" s="441" t="s">
        <v>18</v>
      </c>
    </row>
    <row r="144" spans="1:9">
      <c r="A144" s="234"/>
      <c r="B144" s="425" t="s">
        <v>505</v>
      </c>
      <c r="C144" s="451"/>
      <c r="D144" s="451"/>
      <c r="E144" s="441"/>
      <c r="F144" s="442"/>
      <c r="G144" s="442"/>
      <c r="H144" s="442">
        <f>H140+H142</f>
        <v>0</v>
      </c>
      <c r="I144" s="441" t="s">
        <v>18</v>
      </c>
    </row>
    <row r="147" spans="1:1">
      <c r="A147" s="234"/>
    </row>
  </sheetData>
  <printOptions horizontalCentered="1"/>
  <pageMargins left="0.35433070866141736" right="0.35433070866141736" top="0.78740157480314965" bottom="0.78740157480314965" header="0.51181102362204722" footer="0.51181102362204722"/>
  <pageSetup paperSize="9" scale="95" fitToHeight="0" orientation="portrait" r:id="rId1"/>
  <headerFooter alignWithMargins="0">
    <oddHeader>&amp;C&amp;"Arial,Regular"&amp;11ENERGETSKA OBNOVA OŠ GORNJA VEŽICA</oddHeader>
    <oddFooter>&amp;C&amp;"Arial,Regular"TROŠKOVNIK MATERIJALA I RADOVA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zoomScaleNormal="100" workbookViewId="0">
      <selection activeCell="I31" sqref="I31"/>
    </sheetView>
  </sheetViews>
  <sheetFormatPr defaultRowHeight="15"/>
  <cols>
    <col min="1" max="8" width="9.140625" style="54"/>
    <col min="9" max="9" width="22" style="287" bestFit="1" customWidth="1"/>
    <col min="10" max="16384" width="9.140625" style="54"/>
  </cols>
  <sheetData>
    <row r="1" spans="1:9" ht="15.75" thickBot="1"/>
    <row r="2" spans="1:9" ht="20.25" thickTop="1" thickBot="1">
      <c r="A2" s="463" t="s">
        <v>0</v>
      </c>
      <c r="B2" s="464"/>
      <c r="C2" s="464"/>
      <c r="D2" s="464"/>
      <c r="E2" s="464"/>
      <c r="F2" s="464"/>
      <c r="G2" s="464"/>
      <c r="H2" s="465"/>
    </row>
    <row r="3" spans="1:9" ht="19.5" thickTop="1">
      <c r="A3" s="68"/>
      <c r="B3" s="55"/>
      <c r="C3" s="68" t="s">
        <v>96</v>
      </c>
      <c r="D3" s="68"/>
      <c r="E3" s="68"/>
    </row>
    <row r="5" spans="1:9" ht="15.75">
      <c r="A5" s="55"/>
      <c r="B5" s="55"/>
      <c r="C5" s="69" t="s">
        <v>97</v>
      </c>
      <c r="D5" s="55"/>
      <c r="E5" s="55"/>
    </row>
    <row r="8" spans="1:9" s="66" customFormat="1" ht="15.75">
      <c r="A8" s="70" t="s">
        <v>1</v>
      </c>
      <c r="B8" s="70" t="s">
        <v>98</v>
      </c>
      <c r="C8" s="67"/>
      <c r="D8" s="67"/>
      <c r="E8" s="67"/>
      <c r="I8" s="288">
        <f>'rušenje i demontaža'!I26</f>
        <v>0</v>
      </c>
    </row>
    <row r="9" spans="1:9" s="66" customFormat="1" ht="15.75">
      <c r="A9" s="70"/>
      <c r="B9" s="70"/>
      <c r="C9" s="67"/>
      <c r="D9" s="67"/>
      <c r="E9" s="67"/>
      <c r="I9" s="288"/>
    </row>
    <row r="10" spans="1:9" s="66" customFormat="1" ht="15.75">
      <c r="A10" s="70" t="s">
        <v>19</v>
      </c>
      <c r="B10" s="70" t="s">
        <v>239</v>
      </c>
      <c r="C10" s="67"/>
      <c r="D10" s="67"/>
      <c r="E10" s="67"/>
      <c r="I10" s="288">
        <f>'zemljani radovi'!I13</f>
        <v>0</v>
      </c>
    </row>
    <row r="11" spans="1:9" s="66" customFormat="1" ht="15.75">
      <c r="A11" s="70"/>
      <c r="B11" s="67"/>
      <c r="C11" s="67"/>
      <c r="D11" s="67"/>
      <c r="E11" s="67"/>
      <c r="I11" s="288"/>
    </row>
    <row r="12" spans="1:9" s="66" customFormat="1" ht="15.75">
      <c r="A12" s="70" t="s">
        <v>23</v>
      </c>
      <c r="B12" s="70" t="s">
        <v>20</v>
      </c>
      <c r="C12" s="67"/>
      <c r="D12" s="67"/>
      <c r="E12" s="67"/>
      <c r="I12" s="288">
        <f>'betonski i AB radovi'!I13</f>
        <v>0</v>
      </c>
    </row>
    <row r="13" spans="1:9" s="66" customFormat="1" ht="15.75">
      <c r="A13" s="70"/>
      <c r="B13" s="67"/>
      <c r="C13" s="67"/>
      <c r="D13" s="67"/>
      <c r="E13" s="67"/>
      <c r="I13" s="288"/>
    </row>
    <row r="14" spans="1:9" s="66" customFormat="1" ht="15.75">
      <c r="A14" s="70" t="s">
        <v>25</v>
      </c>
      <c r="B14" s="70" t="s">
        <v>22</v>
      </c>
      <c r="C14" s="67"/>
      <c r="D14" s="67"/>
      <c r="E14" s="67"/>
      <c r="I14" s="288">
        <f>'zidarski radovi'!I5</f>
        <v>0</v>
      </c>
    </row>
    <row r="15" spans="1:9" s="66" customFormat="1" ht="15.75">
      <c r="A15" s="70"/>
      <c r="B15" s="67"/>
      <c r="C15" s="67"/>
      <c r="D15" s="67"/>
      <c r="E15" s="67"/>
      <c r="I15" s="288"/>
    </row>
    <row r="16" spans="1:9" s="66" customFormat="1" ht="15.75">
      <c r="A16" s="70" t="s">
        <v>26</v>
      </c>
      <c r="B16" s="70" t="s">
        <v>24</v>
      </c>
      <c r="C16" s="67"/>
      <c r="D16" s="67"/>
      <c r="E16" s="67"/>
      <c r="I16" s="288">
        <f>'izolaterski radovi'!I25</f>
        <v>0</v>
      </c>
    </row>
    <row r="17" spans="1:10" s="66" customFormat="1" ht="15.75">
      <c r="A17" s="70"/>
      <c r="B17" s="67"/>
      <c r="C17" s="67"/>
      <c r="D17" s="67"/>
      <c r="E17" s="67"/>
      <c r="I17" s="288"/>
    </row>
    <row r="18" spans="1:10" s="66" customFormat="1" ht="15.75">
      <c r="A18" s="70" t="s">
        <v>86</v>
      </c>
      <c r="B18" s="70" t="s">
        <v>27</v>
      </c>
      <c r="C18" s="67"/>
      <c r="D18" s="67"/>
      <c r="E18" s="67"/>
      <c r="I18" s="288">
        <f>'alu - bravarija'!M52</f>
        <v>0</v>
      </c>
    </row>
    <row r="19" spans="1:10" s="66" customFormat="1" ht="15.75">
      <c r="A19" s="70"/>
      <c r="B19" s="67"/>
      <c r="C19" s="67"/>
      <c r="D19" s="67"/>
      <c r="E19" s="67"/>
      <c r="I19" s="288"/>
    </row>
    <row r="20" spans="1:10" s="66" customFormat="1" ht="15.75">
      <c r="A20" s="70" t="s">
        <v>89</v>
      </c>
      <c r="B20" s="70" t="s">
        <v>87</v>
      </c>
      <c r="C20" s="67"/>
      <c r="D20" s="67"/>
      <c r="E20" s="67"/>
      <c r="I20" s="288">
        <f>'fasaderski radovi'!I26</f>
        <v>0</v>
      </c>
    </row>
    <row r="21" spans="1:10" s="66" customFormat="1" ht="15.75">
      <c r="A21" s="70"/>
      <c r="B21" s="70"/>
      <c r="C21" s="67"/>
      <c r="D21" s="67"/>
      <c r="E21" s="67"/>
      <c r="I21" s="288"/>
    </row>
    <row r="22" spans="1:10" s="66" customFormat="1" ht="15.75">
      <c r="A22" s="70" t="s">
        <v>91</v>
      </c>
      <c r="B22" s="70" t="s">
        <v>90</v>
      </c>
      <c r="C22" s="67"/>
      <c r="D22" s="67"/>
      <c r="E22" s="67"/>
      <c r="I22" s="288">
        <f>'limarski radovi'!I10</f>
        <v>0</v>
      </c>
    </row>
    <row r="23" spans="1:10" s="66" customFormat="1" ht="15.75">
      <c r="A23" s="70"/>
      <c r="B23" s="70"/>
      <c r="C23" s="67"/>
      <c r="D23" s="67"/>
      <c r="E23" s="67"/>
      <c r="I23" s="288"/>
    </row>
    <row r="24" spans="1:10" s="66" customFormat="1" ht="15.75">
      <c r="A24" s="70" t="s">
        <v>93</v>
      </c>
      <c r="B24" s="70" t="s">
        <v>92</v>
      </c>
      <c r="C24" s="67"/>
      <c r="D24" s="67"/>
      <c r="E24" s="67"/>
      <c r="I24" s="288">
        <f>'ličilački radovi'!I18</f>
        <v>0</v>
      </c>
    </row>
    <row r="25" spans="1:10" s="66" customFormat="1" ht="15.75">
      <c r="A25" s="70"/>
      <c r="B25" s="70"/>
      <c r="C25" s="67"/>
      <c r="D25" s="67"/>
      <c r="E25" s="67"/>
      <c r="I25" s="288"/>
    </row>
    <row r="26" spans="1:10" s="66" customFormat="1" ht="15.75">
      <c r="A26" s="70" t="s">
        <v>249</v>
      </c>
      <c r="B26" s="70" t="s">
        <v>94</v>
      </c>
      <c r="C26" s="67"/>
      <c r="E26" s="67"/>
      <c r="I26" s="288">
        <f>'ostali radovi'!I12</f>
        <v>0</v>
      </c>
    </row>
    <row r="27" spans="1:10">
      <c r="A27" s="55"/>
      <c r="B27" s="55"/>
      <c r="C27" s="55"/>
      <c r="D27" s="55"/>
      <c r="E27" s="55"/>
    </row>
    <row r="28" spans="1:10" s="304" customFormat="1" ht="30.75" customHeight="1">
      <c r="A28" s="467" t="s">
        <v>229</v>
      </c>
      <c r="B28" s="467"/>
      <c r="C28" s="467"/>
      <c r="D28" s="467"/>
      <c r="E28" s="467"/>
      <c r="F28" s="467"/>
      <c r="G28" s="303"/>
      <c r="I28" s="305">
        <f>SUM(I8:I26)</f>
        <v>0</v>
      </c>
      <c r="J28" s="304" t="s">
        <v>18</v>
      </c>
    </row>
    <row r="29" spans="1:10" s="304" customFormat="1" ht="21.75" customHeight="1">
      <c r="A29" s="306"/>
      <c r="B29" s="306"/>
      <c r="C29" s="306"/>
      <c r="G29" s="307" t="s">
        <v>230</v>
      </c>
      <c r="H29" s="308" t="s">
        <v>231</v>
      </c>
      <c r="I29" s="309">
        <f>0.25*I28</f>
        <v>0</v>
      </c>
      <c r="J29" s="304" t="s">
        <v>18</v>
      </c>
    </row>
    <row r="30" spans="1:10" s="304" customFormat="1">
      <c r="A30" s="306"/>
      <c r="B30" s="306"/>
      <c r="C30" s="306"/>
      <c r="D30" s="306"/>
      <c r="E30" s="306"/>
      <c r="F30" s="310"/>
      <c r="G30" s="306"/>
      <c r="I30" s="311"/>
    </row>
    <row r="31" spans="1:10" s="304" customFormat="1" ht="18.75">
      <c r="A31" s="466" t="s">
        <v>232</v>
      </c>
      <c r="B31" s="466"/>
      <c r="C31" s="466"/>
      <c r="D31" s="466"/>
      <c r="E31" s="466"/>
      <c r="F31" s="466"/>
      <c r="G31" s="306"/>
      <c r="I31" s="312">
        <f>SUM(I28:I29)</f>
        <v>0</v>
      </c>
      <c r="J31" s="304" t="s">
        <v>18</v>
      </c>
    </row>
    <row r="32" spans="1:10" ht="15.75">
      <c r="A32" s="70"/>
      <c r="B32" s="70"/>
      <c r="C32" s="55"/>
      <c r="D32" s="55"/>
      <c r="E32" s="55"/>
    </row>
    <row r="33" spans="1:5" ht="15.75">
      <c r="A33" s="70"/>
      <c r="B33" s="70"/>
      <c r="C33" s="55"/>
      <c r="D33" s="55"/>
      <c r="E33" s="55"/>
    </row>
    <row r="34" spans="1:5" ht="15.75">
      <c r="A34" s="70"/>
      <c r="D34" s="55"/>
      <c r="E34" s="55"/>
    </row>
  </sheetData>
  <mergeCells count="3">
    <mergeCell ref="A2:H2"/>
    <mergeCell ref="A31:F31"/>
    <mergeCell ref="A28:F28"/>
  </mergeCells>
  <pageMargins left="0.7" right="0.7" top="0.75" bottom="0.75" header="0.3" footer="0.3"/>
  <pageSetup paperSize="9" scale="9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showGridLines="0" zoomScaleNormal="100" workbookViewId="0">
      <selection activeCell="D21" sqref="D21"/>
    </sheetView>
  </sheetViews>
  <sheetFormatPr defaultRowHeight="15"/>
  <cols>
    <col min="1" max="1" width="5" customWidth="1"/>
    <col min="2" max="2" width="3.42578125" customWidth="1"/>
    <col min="3" max="3" width="2.5703125" customWidth="1"/>
    <col min="4" max="4" width="56" customWidth="1"/>
    <col min="5" max="5" width="4.7109375" customWidth="1"/>
    <col min="7" max="7" width="7.85546875" style="268" customWidth="1"/>
    <col min="8" max="8" width="11.5703125" style="269" bestFit="1" customWidth="1"/>
    <col min="9" max="9" width="13.7109375" style="269" bestFit="1" customWidth="1"/>
    <col min="10" max="10" width="4.7109375" customWidth="1"/>
    <col min="11" max="11" width="32.140625" customWidth="1"/>
    <col min="13" max="13" width="13.5703125" customWidth="1"/>
  </cols>
  <sheetData>
    <row r="1" spans="1:13" ht="22.5" customHeight="1" thickTop="1" thickBot="1">
      <c r="A1" s="2" t="s">
        <v>1</v>
      </c>
      <c r="B1" s="3"/>
      <c r="C1" s="4"/>
      <c r="D1" s="5" t="s">
        <v>2</v>
      </c>
    </row>
    <row r="2" spans="1:13" ht="15.75" thickTop="1"/>
    <row r="3" spans="1:13" ht="26.25">
      <c r="A3" s="6"/>
      <c r="B3" s="6"/>
      <c r="C3" s="6"/>
      <c r="D3" s="6"/>
      <c r="E3" s="6"/>
      <c r="F3" s="7" t="s">
        <v>3</v>
      </c>
      <c r="G3" s="278" t="s">
        <v>4</v>
      </c>
      <c r="H3" s="270" t="s">
        <v>5</v>
      </c>
      <c r="I3" s="270" t="s">
        <v>6</v>
      </c>
    </row>
    <row r="5" spans="1:13">
      <c r="A5" s="9"/>
      <c r="B5" s="10"/>
      <c r="D5" s="11"/>
      <c r="F5" s="1"/>
      <c r="G5" s="279"/>
      <c r="H5" s="271"/>
      <c r="I5" s="271"/>
      <c r="J5" s="1"/>
    </row>
    <row r="6" spans="1:13" ht="56.25" customHeight="1">
      <c r="A6" s="9" t="s">
        <v>7</v>
      </c>
      <c r="B6" s="10" t="s">
        <v>7</v>
      </c>
      <c r="D6" s="11" t="s">
        <v>236</v>
      </c>
      <c r="F6" s="277" t="s">
        <v>11</v>
      </c>
      <c r="G6" s="456">
        <v>1</v>
      </c>
      <c r="H6" s="275"/>
      <c r="I6" s="276">
        <f>G6*H6</f>
        <v>0</v>
      </c>
      <c r="J6" s="277" t="s">
        <v>18</v>
      </c>
      <c r="M6" s="28"/>
    </row>
    <row r="7" spans="1:13">
      <c r="A7" s="9"/>
      <c r="B7" s="10"/>
      <c r="D7" s="11"/>
      <c r="F7" s="8"/>
      <c r="G7" s="19"/>
      <c r="H7" s="272"/>
      <c r="I7" s="272"/>
      <c r="J7" s="8"/>
    </row>
    <row r="8" spans="1:13" ht="79.5" customHeight="1">
      <c r="A8" s="9" t="s">
        <v>7</v>
      </c>
      <c r="B8" s="10" t="s">
        <v>9</v>
      </c>
      <c r="D8" s="11" t="s">
        <v>639</v>
      </c>
      <c r="F8" s="277" t="s">
        <v>11</v>
      </c>
      <c r="G8" s="456">
        <v>1</v>
      </c>
      <c r="H8" s="275"/>
      <c r="I8" s="276">
        <f>G8*H8</f>
        <v>0</v>
      </c>
      <c r="J8" s="277" t="s">
        <v>18</v>
      </c>
      <c r="K8" s="203"/>
      <c r="M8" s="28"/>
    </row>
    <row r="9" spans="1:13">
      <c r="A9" s="9"/>
      <c r="B9" s="10"/>
      <c r="F9" s="8"/>
      <c r="G9" s="19"/>
      <c r="H9" s="272"/>
      <c r="I9" s="272"/>
      <c r="J9" s="8"/>
    </row>
    <row r="10" spans="1:13" ht="58.5" customHeight="1">
      <c r="A10" s="9" t="s">
        <v>7</v>
      </c>
      <c r="B10" s="10" t="s">
        <v>10</v>
      </c>
      <c r="D10" s="11" t="s">
        <v>640</v>
      </c>
      <c r="F10" s="277" t="s">
        <v>8</v>
      </c>
      <c r="G10" s="280">
        <v>420</v>
      </c>
      <c r="H10" s="275"/>
      <c r="I10" s="276">
        <f>G10*H10</f>
        <v>0</v>
      </c>
      <c r="J10" s="277" t="s">
        <v>18</v>
      </c>
      <c r="K10" s="203"/>
    </row>
    <row r="11" spans="1:13">
      <c r="A11" s="9"/>
      <c r="B11" s="10"/>
      <c r="F11" s="8"/>
      <c r="G11" s="19"/>
      <c r="H11" s="272"/>
      <c r="I11" s="272"/>
      <c r="J11" s="8"/>
    </row>
    <row r="12" spans="1:13" ht="67.5" customHeight="1">
      <c r="A12" s="9" t="s">
        <v>7</v>
      </c>
      <c r="B12" s="10" t="s">
        <v>12</v>
      </c>
      <c r="D12" s="260" t="s">
        <v>641</v>
      </c>
      <c r="F12" s="277" t="s">
        <v>8</v>
      </c>
      <c r="G12" s="280">
        <v>450</v>
      </c>
      <c r="H12" s="275"/>
      <c r="I12" s="276">
        <f>G12*H12</f>
        <v>0</v>
      </c>
      <c r="J12" s="277" t="s">
        <v>18</v>
      </c>
    </row>
    <row r="13" spans="1:13">
      <c r="A13" s="9"/>
      <c r="B13" s="10"/>
      <c r="F13" s="8"/>
      <c r="G13" s="19"/>
      <c r="H13" s="272"/>
      <c r="I13" s="272"/>
      <c r="J13" s="8"/>
    </row>
    <row r="14" spans="1:13" ht="81.75" customHeight="1">
      <c r="A14" s="9" t="s">
        <v>7</v>
      </c>
      <c r="B14" s="10" t="s">
        <v>13</v>
      </c>
      <c r="D14" s="27" t="s">
        <v>237</v>
      </c>
      <c r="F14" s="277" t="s">
        <v>11</v>
      </c>
      <c r="G14" s="456">
        <v>3</v>
      </c>
      <c r="H14" s="275"/>
      <c r="I14" s="276">
        <f>G14*H14</f>
        <v>0</v>
      </c>
      <c r="J14" s="277" t="s">
        <v>18</v>
      </c>
    </row>
    <row r="15" spans="1:13">
      <c r="A15" s="9"/>
      <c r="B15" s="10"/>
      <c r="F15" s="8"/>
      <c r="G15" s="19"/>
      <c r="H15" s="272"/>
      <c r="I15" s="272"/>
      <c r="J15" s="8"/>
    </row>
    <row r="16" spans="1:13" ht="32.25" customHeight="1">
      <c r="A16" s="9" t="s">
        <v>7</v>
      </c>
      <c r="B16" s="10" t="s">
        <v>14</v>
      </c>
      <c r="D16" s="27" t="s">
        <v>642</v>
      </c>
      <c r="F16" s="277" t="s">
        <v>11</v>
      </c>
      <c r="G16" s="456">
        <v>1</v>
      </c>
      <c r="H16" s="275"/>
      <c r="I16" s="276">
        <f>G16*H16</f>
        <v>0</v>
      </c>
      <c r="J16" s="277" t="s">
        <v>18</v>
      </c>
    </row>
    <row r="17" spans="1:10">
      <c r="A17" s="9"/>
      <c r="B17" s="10"/>
      <c r="F17" s="8"/>
      <c r="G17" s="19"/>
      <c r="H17" s="272"/>
      <c r="I17" s="272"/>
      <c r="J17" s="8"/>
    </row>
    <row r="18" spans="1:10" ht="44.25" customHeight="1">
      <c r="A18" s="9" t="s">
        <v>7</v>
      </c>
      <c r="B18" s="10" t="s">
        <v>15</v>
      </c>
      <c r="D18" s="27" t="s">
        <v>643</v>
      </c>
      <c r="F18" s="277" t="s">
        <v>242</v>
      </c>
      <c r="G18" s="280">
        <v>1800</v>
      </c>
      <c r="H18" s="275"/>
      <c r="I18" s="276">
        <f>G18*H18</f>
        <v>0</v>
      </c>
      <c r="J18" s="277" t="s">
        <v>18</v>
      </c>
    </row>
    <row r="19" spans="1:10">
      <c r="A19" s="9"/>
      <c r="B19" s="10"/>
      <c r="F19" s="8"/>
      <c r="G19" s="19"/>
      <c r="H19" s="272"/>
      <c r="I19" s="272"/>
      <c r="J19" s="8"/>
    </row>
    <row r="20" spans="1:10" ht="52.5" customHeight="1">
      <c r="A20" s="77" t="s">
        <v>7</v>
      </c>
      <c r="B20" s="78" t="s">
        <v>16</v>
      </c>
      <c r="C20" s="79"/>
      <c r="D20" s="210" t="s">
        <v>644</v>
      </c>
      <c r="E20" s="83"/>
      <c r="F20" s="277" t="s">
        <v>238</v>
      </c>
      <c r="G20" s="280">
        <v>45</v>
      </c>
      <c r="H20" s="275"/>
      <c r="I20" s="276">
        <f>G20*H20</f>
        <v>0</v>
      </c>
      <c r="J20" s="277" t="s">
        <v>18</v>
      </c>
    </row>
    <row r="21" spans="1:10">
      <c r="A21" s="9"/>
      <c r="B21" s="10"/>
      <c r="F21" s="8"/>
      <c r="G21" s="19"/>
      <c r="H21" s="272"/>
      <c r="I21" s="272"/>
      <c r="J21" s="8"/>
    </row>
    <row r="22" spans="1:10" ht="81" customHeight="1">
      <c r="A22" s="77" t="s">
        <v>7</v>
      </c>
      <c r="B22" s="78" t="s">
        <v>17</v>
      </c>
      <c r="C22" s="79"/>
      <c r="D22" s="210" t="s">
        <v>611</v>
      </c>
      <c r="E22" s="83"/>
      <c r="F22" s="277" t="s">
        <v>242</v>
      </c>
      <c r="G22" s="280">
        <v>12</v>
      </c>
      <c r="H22" s="275"/>
      <c r="I22" s="276">
        <f>G22*H22</f>
        <v>0</v>
      </c>
      <c r="J22" s="277" t="s">
        <v>18</v>
      </c>
    </row>
    <row r="23" spans="1:10">
      <c r="A23" s="6"/>
      <c r="B23" s="10"/>
      <c r="F23" s="1"/>
      <c r="G23" s="279"/>
      <c r="H23" s="271"/>
      <c r="I23" s="271"/>
      <c r="J23" s="1"/>
    </row>
    <row r="24" spans="1:10" ht="47.25" customHeight="1">
      <c r="A24" s="77" t="s">
        <v>7</v>
      </c>
      <c r="B24" s="78" t="s">
        <v>250</v>
      </c>
      <c r="C24" s="79"/>
      <c r="D24" s="210" t="s">
        <v>645</v>
      </c>
      <c r="E24" s="83"/>
      <c r="F24" s="277" t="s">
        <v>11</v>
      </c>
      <c r="G24" s="456">
        <v>1</v>
      </c>
      <c r="H24" s="275"/>
      <c r="I24" s="276">
        <f>G24*H24</f>
        <v>0</v>
      </c>
      <c r="J24" s="277" t="s">
        <v>18</v>
      </c>
    </row>
    <row r="25" spans="1:10" ht="15.75" thickBot="1">
      <c r="A25" s="6"/>
      <c r="B25" s="10"/>
      <c r="F25" s="1"/>
      <c r="G25" s="279"/>
      <c r="H25" s="271"/>
      <c r="I25" s="271"/>
      <c r="J25" s="1"/>
    </row>
    <row r="26" spans="1:10" ht="15.75" thickBot="1">
      <c r="A26" s="9"/>
      <c r="B26" s="10"/>
      <c r="D26" s="23" t="s">
        <v>101</v>
      </c>
      <c r="E26" s="24"/>
      <c r="F26" s="24"/>
      <c r="G26" s="281"/>
      <c r="H26" s="273"/>
      <c r="I26" s="274">
        <f>SUM(I5:I24)</f>
        <v>0</v>
      </c>
      <c r="J26" s="25" t="s">
        <v>18</v>
      </c>
    </row>
    <row r="27" spans="1:10">
      <c r="A27" s="9"/>
      <c r="B27" s="10"/>
      <c r="G27" s="279"/>
      <c r="H27" s="271"/>
      <c r="I27" s="271"/>
      <c r="J27" s="1"/>
    </row>
    <row r="28" spans="1:10" ht="36" customHeight="1">
      <c r="D28" s="211"/>
      <c r="G28" s="279"/>
      <c r="H28" s="271"/>
      <c r="I28" s="271"/>
      <c r="J28" s="1"/>
    </row>
    <row r="29" spans="1:10">
      <c r="G29" s="279"/>
      <c r="H29" s="271"/>
      <c r="I29" s="271"/>
      <c r="J29" s="1"/>
    </row>
    <row r="30" spans="1:10">
      <c r="G30" s="279"/>
      <c r="H30" s="271"/>
      <c r="I30" s="271"/>
      <c r="J30" s="1"/>
    </row>
    <row r="31" spans="1:10">
      <c r="G31" s="279"/>
      <c r="H31" s="271"/>
      <c r="I31" s="271"/>
      <c r="J31" s="1"/>
    </row>
    <row r="32" spans="1:10">
      <c r="G32" s="279"/>
      <c r="H32" s="271"/>
      <c r="I32" s="271"/>
      <c r="J32" s="1"/>
    </row>
    <row r="33" spans="7:10">
      <c r="G33" s="279"/>
      <c r="H33" s="271"/>
      <c r="I33" s="271"/>
      <c r="J33" s="1"/>
    </row>
    <row r="34" spans="7:10">
      <c r="G34" s="279"/>
      <c r="H34" s="271"/>
      <c r="I34" s="271"/>
      <c r="J34" s="1"/>
    </row>
    <row r="35" spans="7:10">
      <c r="G35" s="279"/>
      <c r="H35" s="271"/>
      <c r="I35" s="271"/>
      <c r="J35" s="1"/>
    </row>
    <row r="36" spans="7:10">
      <c r="G36" s="279"/>
      <c r="H36" s="271"/>
      <c r="I36" s="271"/>
      <c r="J36" s="1"/>
    </row>
    <row r="37" spans="7:10">
      <c r="G37" s="279"/>
      <c r="H37" s="271"/>
      <c r="I37" s="271"/>
      <c r="J37" s="1"/>
    </row>
    <row r="38" spans="7:10">
      <c r="G38" s="279"/>
      <c r="H38" s="271"/>
      <c r="I38" s="271"/>
      <c r="J38" s="1"/>
    </row>
    <row r="39" spans="7:10">
      <c r="G39" s="279"/>
      <c r="H39" s="271"/>
      <c r="I39" s="271"/>
      <c r="J39" s="1"/>
    </row>
    <row r="40" spans="7:10">
      <c r="G40" s="279"/>
      <c r="H40" s="271"/>
      <c r="I40" s="271"/>
      <c r="J40" s="1"/>
    </row>
    <row r="41" spans="7:10">
      <c r="G41" s="279"/>
      <c r="H41" s="271"/>
      <c r="I41" s="271"/>
      <c r="J41" s="1"/>
    </row>
    <row r="42" spans="7:10">
      <c r="G42" s="279"/>
      <c r="H42" s="271"/>
      <c r="I42" s="271"/>
      <c r="J42" s="1"/>
    </row>
    <row r="43" spans="7:10">
      <c r="G43" s="279"/>
      <c r="H43" s="271"/>
      <c r="I43" s="271"/>
      <c r="J43" s="1"/>
    </row>
    <row r="44" spans="7:10">
      <c r="G44" s="279"/>
      <c r="H44" s="271"/>
      <c r="I44" s="271"/>
      <c r="J44" s="1"/>
    </row>
    <row r="45" spans="7:10">
      <c r="G45" s="279"/>
      <c r="H45" s="271"/>
      <c r="I45" s="271"/>
      <c r="J45" s="1"/>
    </row>
    <row r="46" spans="7:10">
      <c r="G46" s="279"/>
      <c r="H46" s="271"/>
      <c r="I46" s="271"/>
      <c r="J46" s="1"/>
    </row>
    <row r="47" spans="7:10">
      <c r="G47" s="279"/>
      <c r="H47" s="271"/>
      <c r="I47" s="271"/>
      <c r="J47" s="1"/>
    </row>
    <row r="48" spans="7:10">
      <c r="G48" s="279"/>
      <c r="H48" s="271"/>
      <c r="I48" s="271"/>
      <c r="J48" s="1"/>
    </row>
    <row r="49" spans="7:10">
      <c r="G49" s="279"/>
      <c r="H49" s="271"/>
      <c r="I49" s="271"/>
      <c r="J49" s="1"/>
    </row>
    <row r="50" spans="7:10">
      <c r="G50" s="279"/>
      <c r="H50" s="271"/>
      <c r="I50" s="271"/>
      <c r="J50" s="1"/>
    </row>
    <row r="51" spans="7:10">
      <c r="G51" s="279"/>
      <c r="H51" s="271"/>
      <c r="I51" s="271"/>
      <c r="J51" s="1"/>
    </row>
    <row r="52" spans="7:10">
      <c r="G52" s="279"/>
      <c r="H52" s="271"/>
      <c r="I52" s="271"/>
      <c r="J52" s="1"/>
    </row>
    <row r="53" spans="7:10">
      <c r="G53" s="279"/>
      <c r="H53" s="271"/>
      <c r="I53" s="271"/>
      <c r="J53" s="1"/>
    </row>
    <row r="54" spans="7:10">
      <c r="G54" s="279"/>
      <c r="H54" s="271"/>
      <c r="I54" s="271"/>
      <c r="J54" s="1"/>
    </row>
    <row r="55" spans="7:10">
      <c r="G55" s="279"/>
      <c r="H55" s="271"/>
      <c r="I55" s="271"/>
      <c r="J55" s="1"/>
    </row>
    <row r="56" spans="7:10">
      <c r="G56" s="279"/>
      <c r="H56" s="271"/>
      <c r="I56" s="271"/>
      <c r="J56" s="1"/>
    </row>
    <row r="57" spans="7:10">
      <c r="G57" s="279"/>
      <c r="H57" s="271"/>
      <c r="I57" s="271"/>
      <c r="J57" s="1"/>
    </row>
    <row r="58" spans="7:10">
      <c r="G58" s="279"/>
      <c r="H58" s="271"/>
      <c r="I58" s="271"/>
      <c r="J58" s="1"/>
    </row>
    <row r="59" spans="7:10">
      <c r="G59" s="279"/>
      <c r="H59" s="271"/>
      <c r="I59" s="271"/>
      <c r="J59" s="1"/>
    </row>
    <row r="60" spans="7:10">
      <c r="G60" s="279"/>
      <c r="H60" s="271"/>
      <c r="I60" s="271"/>
      <c r="J60" s="1"/>
    </row>
    <row r="61" spans="7:10">
      <c r="G61" s="279"/>
      <c r="H61" s="271"/>
      <c r="I61" s="271"/>
      <c r="J61" s="1"/>
    </row>
    <row r="62" spans="7:10">
      <c r="G62" s="279"/>
      <c r="H62" s="271"/>
      <c r="I62" s="271"/>
      <c r="J62" s="1"/>
    </row>
    <row r="63" spans="7:10">
      <c r="G63" s="279"/>
      <c r="H63" s="271"/>
      <c r="I63" s="271"/>
      <c r="J63" s="1"/>
    </row>
    <row r="64" spans="7:10">
      <c r="G64" s="279"/>
      <c r="H64" s="271"/>
      <c r="I64" s="271"/>
      <c r="J64" s="1"/>
    </row>
    <row r="65" spans="7:10">
      <c r="G65" s="279"/>
      <c r="H65" s="271"/>
      <c r="I65" s="271"/>
      <c r="J65" s="1"/>
    </row>
    <row r="66" spans="7:10">
      <c r="G66" s="279"/>
      <c r="H66" s="271"/>
      <c r="I66" s="271"/>
      <c r="J66" s="1"/>
    </row>
    <row r="67" spans="7:10">
      <c r="G67" s="279"/>
      <c r="H67" s="271"/>
      <c r="I67" s="271"/>
      <c r="J67" s="1"/>
    </row>
    <row r="68" spans="7:10">
      <c r="G68" s="279"/>
      <c r="H68" s="271"/>
      <c r="I68" s="271"/>
      <c r="J68" s="1"/>
    </row>
    <row r="69" spans="7:10">
      <c r="G69" s="279"/>
      <c r="H69" s="271"/>
      <c r="I69" s="271"/>
      <c r="J69" s="1"/>
    </row>
    <row r="70" spans="7:10">
      <c r="G70" s="279"/>
      <c r="H70" s="271"/>
      <c r="I70" s="271"/>
      <c r="J70" s="1"/>
    </row>
    <row r="71" spans="7:10">
      <c r="G71" s="279"/>
      <c r="H71" s="271"/>
      <c r="I71" s="271"/>
      <c r="J71" s="1"/>
    </row>
    <row r="72" spans="7:10">
      <c r="G72" s="279"/>
      <c r="H72" s="271"/>
      <c r="I72" s="271"/>
      <c r="J72" s="1"/>
    </row>
    <row r="73" spans="7:10">
      <c r="G73" s="279"/>
      <c r="H73" s="271"/>
      <c r="I73" s="271"/>
      <c r="J73" s="1"/>
    </row>
    <row r="74" spans="7:10">
      <c r="G74" s="279"/>
      <c r="H74" s="271"/>
      <c r="I74" s="271"/>
      <c r="J74" s="1"/>
    </row>
    <row r="75" spans="7:10">
      <c r="G75" s="279"/>
      <c r="H75" s="271"/>
      <c r="I75" s="271"/>
      <c r="J75" s="1"/>
    </row>
    <row r="76" spans="7:10">
      <c r="G76" s="279"/>
      <c r="H76" s="271"/>
      <c r="I76" s="271"/>
      <c r="J76" s="1"/>
    </row>
    <row r="77" spans="7:10">
      <c r="G77" s="279"/>
      <c r="H77" s="271"/>
      <c r="I77" s="271"/>
      <c r="J77" s="1"/>
    </row>
    <row r="78" spans="7:10">
      <c r="G78" s="279"/>
      <c r="H78" s="271"/>
      <c r="I78" s="271"/>
      <c r="J78" s="1"/>
    </row>
    <row r="79" spans="7:10">
      <c r="G79" s="279"/>
      <c r="H79" s="271"/>
      <c r="I79" s="271"/>
      <c r="J79" s="1"/>
    </row>
    <row r="80" spans="7:10">
      <c r="G80" s="279"/>
      <c r="H80" s="271"/>
      <c r="I80" s="271"/>
      <c r="J80" s="1"/>
    </row>
    <row r="81" spans="7:10">
      <c r="G81" s="279"/>
      <c r="H81" s="271"/>
      <c r="I81" s="271"/>
      <c r="J81" s="1"/>
    </row>
    <row r="82" spans="7:10">
      <c r="G82" s="279"/>
      <c r="H82" s="271"/>
      <c r="I82" s="271"/>
      <c r="J82" s="1"/>
    </row>
  </sheetData>
  <pageMargins left="0.7" right="0.7" top="0.75" bottom="0.75" header="0.3" footer="0.3"/>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SheetLayoutView="100" workbookViewId="0">
      <selection activeCell="I13" sqref="I13"/>
    </sheetView>
  </sheetViews>
  <sheetFormatPr defaultRowHeight="15"/>
  <cols>
    <col min="1" max="1" width="3.42578125" customWidth="1"/>
    <col min="2" max="2" width="4.28515625" customWidth="1"/>
    <col min="3" max="3" width="4.5703125" customWidth="1"/>
    <col min="4" max="4" width="55.28515625" customWidth="1"/>
    <col min="5" max="5" width="3" customWidth="1"/>
    <col min="6" max="6" width="7.85546875" style="268" customWidth="1"/>
    <col min="7" max="8" width="9.140625" style="268"/>
    <col min="9" max="9" width="13.7109375" style="268" bestFit="1" customWidth="1"/>
    <col min="10" max="10" width="4.28515625" customWidth="1"/>
  </cols>
  <sheetData>
    <row r="1" spans="1:10" ht="23.25" customHeight="1" thickTop="1" thickBot="1">
      <c r="A1" s="2" t="s">
        <v>19</v>
      </c>
      <c r="B1" s="3"/>
      <c r="C1" s="4"/>
      <c r="D1" s="18" t="s">
        <v>239</v>
      </c>
      <c r="I1" s="269"/>
    </row>
    <row r="2" spans="1:10" ht="15.75" thickTop="1">
      <c r="I2" s="269"/>
    </row>
    <row r="3" spans="1:10" ht="26.25">
      <c r="A3" s="15"/>
      <c r="B3" s="10"/>
      <c r="C3" s="13"/>
      <c r="D3" s="14"/>
      <c r="E3" s="13"/>
      <c r="F3" s="282" t="s">
        <v>3</v>
      </c>
      <c r="G3" s="16" t="s">
        <v>4</v>
      </c>
      <c r="H3" s="282" t="s">
        <v>21</v>
      </c>
      <c r="I3" s="270" t="s">
        <v>6</v>
      </c>
    </row>
    <row r="4" spans="1:10">
      <c r="I4" s="269"/>
    </row>
    <row r="5" spans="1:10" ht="69.75" customHeight="1">
      <c r="A5" s="15" t="s">
        <v>9</v>
      </c>
      <c r="B5" s="17" t="s">
        <v>7</v>
      </c>
      <c r="D5" s="212" t="s">
        <v>612</v>
      </c>
      <c r="F5" s="283"/>
      <c r="G5" s="19"/>
      <c r="H5" s="19"/>
      <c r="I5" s="272"/>
      <c r="J5" s="8"/>
    </row>
    <row r="6" spans="1:10">
      <c r="D6" s="82" t="s">
        <v>240</v>
      </c>
      <c r="I6" s="284"/>
    </row>
    <row r="7" spans="1:10">
      <c r="D7" s="82" t="s">
        <v>241</v>
      </c>
      <c r="I7" s="284"/>
    </row>
    <row r="8" spans="1:10">
      <c r="D8" s="82"/>
      <c r="F8" s="280" t="s">
        <v>243</v>
      </c>
      <c r="G8" s="280">
        <v>88</v>
      </c>
      <c r="H8" s="275"/>
      <c r="I8" s="276">
        <f>G8*H8</f>
        <v>0</v>
      </c>
      <c r="J8" s="277" t="s">
        <v>18</v>
      </c>
    </row>
    <row r="9" spans="1:10">
      <c r="F9" s="19"/>
      <c r="G9" s="19"/>
      <c r="H9" s="19"/>
      <c r="I9" s="272"/>
      <c r="J9" s="8"/>
    </row>
    <row r="10" spans="1:10" ht="79.5" customHeight="1">
      <c r="A10" s="15" t="s">
        <v>9</v>
      </c>
      <c r="B10" s="17" t="s">
        <v>9</v>
      </c>
      <c r="D10" s="81" t="s">
        <v>613</v>
      </c>
      <c r="F10" s="280" t="s">
        <v>243</v>
      </c>
      <c r="G10" s="280">
        <v>75</v>
      </c>
      <c r="H10" s="275"/>
      <c r="I10" s="276">
        <f>G10*H10</f>
        <v>0</v>
      </c>
      <c r="J10" s="277" t="s">
        <v>18</v>
      </c>
    </row>
    <row r="11" spans="1:10">
      <c r="I11" s="269"/>
    </row>
    <row r="12" spans="1:10" ht="15.75" thickBot="1">
      <c r="I12" s="269"/>
    </row>
    <row r="13" spans="1:10" ht="15.75" thickBot="1">
      <c r="D13" s="23" t="s">
        <v>101</v>
      </c>
      <c r="E13" s="24"/>
      <c r="F13" s="285"/>
      <c r="G13" s="281"/>
      <c r="H13" s="281"/>
      <c r="I13" s="300">
        <f>SUM(I5:I10)</f>
        <v>0</v>
      </c>
      <c r="J13" s="25" t="s">
        <v>18</v>
      </c>
    </row>
  </sheetData>
  <pageMargins left="0.7" right="0.7" top="0.75" bottom="0.75" header="0.3" footer="0.3"/>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showGridLines="0" zoomScaleNormal="100" workbookViewId="0">
      <selection activeCell="I13" sqref="I13"/>
    </sheetView>
  </sheetViews>
  <sheetFormatPr defaultRowHeight="15"/>
  <cols>
    <col min="1" max="1" width="4.85546875" customWidth="1"/>
    <col min="2" max="2" width="4.28515625" customWidth="1"/>
    <col min="3" max="3" width="4.5703125" customWidth="1"/>
    <col min="4" max="4" width="57.5703125" customWidth="1"/>
    <col min="5" max="5" width="4.42578125" customWidth="1"/>
    <col min="6" max="6" width="7.85546875" style="268" customWidth="1"/>
    <col min="7" max="8" width="9.140625" style="268"/>
    <col min="9" max="9" width="13.7109375" style="269" bestFit="1" customWidth="1"/>
    <col min="10" max="10" width="3.85546875" customWidth="1"/>
    <col min="11" max="11" width="26.42578125" customWidth="1"/>
  </cols>
  <sheetData>
    <row r="1" spans="1:11" ht="23.25" customHeight="1" thickTop="1" thickBot="1">
      <c r="A1" s="2" t="s">
        <v>23</v>
      </c>
      <c r="B1" s="3"/>
      <c r="C1" s="4"/>
      <c r="D1" s="18" t="s">
        <v>20</v>
      </c>
    </row>
    <row r="2" spans="1:11" ht="15.75" thickTop="1"/>
    <row r="3" spans="1:11" ht="26.25">
      <c r="A3" s="15"/>
      <c r="B3" s="10"/>
      <c r="C3" s="13"/>
      <c r="D3" s="14"/>
      <c r="E3" s="13"/>
      <c r="F3" s="282" t="s">
        <v>3</v>
      </c>
      <c r="G3" s="16" t="s">
        <v>4</v>
      </c>
      <c r="H3" s="282" t="s">
        <v>21</v>
      </c>
      <c r="I3" s="270" t="s">
        <v>6</v>
      </c>
    </row>
    <row r="5" spans="1:11" ht="76.5">
      <c r="A5" s="15" t="s">
        <v>10</v>
      </c>
      <c r="B5" s="17" t="s">
        <v>7</v>
      </c>
      <c r="D5" s="26" t="s">
        <v>616</v>
      </c>
      <c r="I5" s="284"/>
      <c r="K5" s="202"/>
    </row>
    <row r="6" spans="1:11">
      <c r="A6" s="15"/>
      <c r="B6" s="17"/>
      <c r="D6" s="213"/>
      <c r="F6" s="280" t="s">
        <v>242</v>
      </c>
      <c r="G6" s="280">
        <f>'rušenje i demontaža'!G18</f>
        <v>1800</v>
      </c>
      <c r="H6" s="275"/>
      <c r="I6" s="276">
        <f>G6*H6</f>
        <v>0</v>
      </c>
      <c r="J6" s="277" t="s">
        <v>18</v>
      </c>
    </row>
    <row r="7" spans="1:11">
      <c r="F7" s="19"/>
      <c r="G7" s="19"/>
      <c r="H7" s="19"/>
      <c r="I7" s="272"/>
      <c r="J7" s="8"/>
    </row>
    <row r="8" spans="1:11" ht="85.5" customHeight="1">
      <c r="A8" s="15" t="s">
        <v>10</v>
      </c>
      <c r="B8" s="17" t="s">
        <v>9</v>
      </c>
      <c r="D8" s="80" t="s">
        <v>617</v>
      </c>
      <c r="F8" s="280" t="s">
        <v>242</v>
      </c>
      <c r="G8" s="280">
        <v>305</v>
      </c>
      <c r="H8" s="275"/>
      <c r="I8" s="276">
        <f>G8*H8</f>
        <v>0</v>
      </c>
      <c r="J8" s="277" t="s">
        <v>18</v>
      </c>
    </row>
    <row r="10" spans="1:11" ht="66.75" customHeight="1">
      <c r="A10" s="15" t="s">
        <v>10</v>
      </c>
      <c r="B10" s="17" t="s">
        <v>10</v>
      </c>
      <c r="D10" s="80" t="s">
        <v>614</v>
      </c>
      <c r="F10" s="280" t="s">
        <v>615</v>
      </c>
      <c r="G10" s="280">
        <v>18</v>
      </c>
      <c r="H10" s="275"/>
      <c r="I10" s="276">
        <f>G10*H10</f>
        <v>0</v>
      </c>
      <c r="J10" s="277" t="s">
        <v>18</v>
      </c>
    </row>
    <row r="12" spans="1:11" ht="15.75" thickBot="1"/>
    <row r="13" spans="1:11" ht="15.75" thickBot="1">
      <c r="D13" s="23" t="s">
        <v>101</v>
      </c>
      <c r="E13" s="24"/>
      <c r="F13" s="285"/>
      <c r="G13" s="281"/>
      <c r="H13" s="281"/>
      <c r="I13" s="274">
        <f>SUM(I6:I10)</f>
        <v>0</v>
      </c>
      <c r="J13" s="25" t="s">
        <v>18</v>
      </c>
    </row>
    <row r="15" spans="1:11">
      <c r="D15" s="208"/>
    </row>
  </sheetData>
  <pageMargins left="0.7" right="0.7" top="0.75" bottom="0.75" header="0.3" footer="0.3"/>
  <pageSetup paperSize="9" scale="7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zoomScaleNormal="100" workbookViewId="0">
      <selection activeCell="I8" sqref="I8"/>
    </sheetView>
  </sheetViews>
  <sheetFormatPr defaultRowHeight="15"/>
  <cols>
    <col min="1" max="1" width="4.42578125" customWidth="1"/>
    <col min="2" max="2" width="5" customWidth="1"/>
    <col min="3" max="3" width="4.85546875" customWidth="1"/>
    <col min="4" max="4" width="57.7109375" customWidth="1"/>
    <col min="5" max="5" width="3.140625" customWidth="1"/>
    <col min="6" max="7" width="9.140625" style="268"/>
    <col min="8" max="8" width="9.28515625" style="269" bestFit="1" customWidth="1"/>
    <col min="9" max="9" width="12.5703125" style="269" bestFit="1" customWidth="1"/>
    <col min="10" max="10" width="4" customWidth="1"/>
  </cols>
  <sheetData>
    <row r="1" spans="1:10" ht="20.25" thickTop="1" thickBot="1">
      <c r="A1" s="2" t="s">
        <v>25</v>
      </c>
      <c r="B1" s="3"/>
      <c r="C1" s="4"/>
      <c r="D1" s="18" t="s">
        <v>22</v>
      </c>
    </row>
    <row r="2" spans="1:10" ht="15.75" thickTop="1"/>
    <row r="3" spans="1:10" ht="26.25">
      <c r="A3" s="15"/>
      <c r="B3" s="10"/>
      <c r="C3" s="13"/>
      <c r="D3" s="14"/>
      <c r="E3" s="13"/>
      <c r="F3" s="282" t="s">
        <v>3</v>
      </c>
      <c r="G3" s="16" t="s">
        <v>4</v>
      </c>
      <c r="H3" s="270" t="s">
        <v>21</v>
      </c>
      <c r="I3" s="270" t="s">
        <v>6</v>
      </c>
    </row>
    <row r="5" spans="1:10" ht="67.5" customHeight="1">
      <c r="A5" s="15" t="s">
        <v>12</v>
      </c>
      <c r="B5" s="17" t="s">
        <v>7</v>
      </c>
      <c r="D5" s="26" t="s">
        <v>579</v>
      </c>
      <c r="F5" s="280" t="s">
        <v>8</v>
      </c>
      <c r="G5" s="280">
        <v>750</v>
      </c>
      <c r="H5" s="275"/>
      <c r="I5" s="276">
        <f>G5*H5</f>
        <v>0</v>
      </c>
      <c r="J5" s="277" t="s">
        <v>18</v>
      </c>
    </row>
    <row r="7" spans="1:10" ht="15.75" thickBot="1"/>
    <row r="8" spans="1:10" ht="15.75" thickBot="1">
      <c r="D8" s="23" t="s">
        <v>101</v>
      </c>
      <c r="E8" s="24"/>
      <c r="F8" s="285"/>
      <c r="G8" s="281"/>
      <c r="H8" s="273"/>
      <c r="I8" s="274">
        <f>I5</f>
        <v>0</v>
      </c>
      <c r="J8" s="25" t="s">
        <v>18</v>
      </c>
    </row>
    <row r="10" spans="1:10">
      <c r="D10" s="208"/>
    </row>
    <row r="12" spans="1:10">
      <c r="D12" s="208"/>
    </row>
  </sheetData>
  <pageMargins left="0.7" right="0.7" top="0.75" bottom="0.75" header="0.3" footer="0.3"/>
  <pageSetup paperSize="9" scale="7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topLeftCell="A9" zoomScale="110" zoomScaleNormal="110" workbookViewId="0">
      <selection activeCell="I25" sqref="I25"/>
    </sheetView>
  </sheetViews>
  <sheetFormatPr defaultRowHeight="15"/>
  <cols>
    <col min="1" max="1" width="4.7109375" customWidth="1"/>
    <col min="2" max="2" width="3.85546875" customWidth="1"/>
    <col min="3" max="3" width="4.7109375" customWidth="1"/>
    <col min="4" max="4" width="52.140625" customWidth="1"/>
    <col min="5" max="5" width="5.42578125" customWidth="1"/>
    <col min="7" max="7" width="10.5703125" style="259" customWidth="1"/>
    <col min="8" max="8" width="12.5703125" style="289" customWidth="1"/>
    <col min="9" max="9" width="17.42578125" style="289" customWidth="1"/>
    <col min="10" max="10" width="6" customWidth="1"/>
    <col min="11" max="11" width="19.28515625" style="216" customWidth="1"/>
  </cols>
  <sheetData>
    <row r="1" spans="1:11" ht="20.25" thickTop="1" thickBot="1">
      <c r="A1" s="2" t="s">
        <v>26</v>
      </c>
      <c r="B1" s="3"/>
      <c r="C1" s="4"/>
      <c r="D1" s="18" t="s">
        <v>24</v>
      </c>
    </row>
    <row r="2" spans="1:11" ht="15.75" thickTop="1"/>
    <row r="3" spans="1:11" ht="26.25">
      <c r="A3" s="15"/>
      <c r="B3" s="10"/>
      <c r="C3" s="13"/>
      <c r="D3" s="14"/>
      <c r="E3" s="13"/>
      <c r="F3" s="7" t="s">
        <v>3</v>
      </c>
      <c r="G3" s="16" t="s">
        <v>4</v>
      </c>
      <c r="H3" s="290" t="s">
        <v>21</v>
      </c>
      <c r="I3" s="290" t="s">
        <v>6</v>
      </c>
    </row>
    <row r="5" spans="1:11" ht="82.5" customHeight="1">
      <c r="A5" s="15" t="s">
        <v>13</v>
      </c>
      <c r="B5" s="17" t="s">
        <v>7</v>
      </c>
      <c r="D5" s="27" t="s">
        <v>580</v>
      </c>
      <c r="K5" s="204"/>
    </row>
    <row r="6" spans="1:11">
      <c r="A6" s="15"/>
      <c r="B6" s="17"/>
      <c r="D6" s="26"/>
      <c r="F6" s="280" t="s">
        <v>242</v>
      </c>
      <c r="G6" s="280">
        <v>225</v>
      </c>
      <c r="H6" s="275"/>
      <c r="I6" s="276">
        <f>G6*H6</f>
        <v>0</v>
      </c>
      <c r="J6" s="277" t="s">
        <v>18</v>
      </c>
    </row>
    <row r="7" spans="1:11">
      <c r="G7" s="252"/>
      <c r="H7" s="292"/>
      <c r="I7" s="291"/>
    </row>
    <row r="8" spans="1:11" ht="172.5" customHeight="1">
      <c r="A8" s="15" t="s">
        <v>13</v>
      </c>
      <c r="B8" s="17" t="s">
        <v>9</v>
      </c>
      <c r="D8" s="14" t="s">
        <v>627</v>
      </c>
      <c r="F8" s="86"/>
      <c r="G8" s="249"/>
      <c r="H8" s="293"/>
      <c r="I8" s="293"/>
      <c r="J8" s="86"/>
    </row>
    <row r="9" spans="1:11" ht="159.75" customHeight="1">
      <c r="A9" s="15"/>
      <c r="B9" s="17"/>
      <c r="D9" s="214" t="s">
        <v>581</v>
      </c>
      <c r="F9" s="86"/>
      <c r="G9" s="249"/>
      <c r="H9" s="293"/>
      <c r="I9" s="293"/>
      <c r="J9" s="86"/>
    </row>
    <row r="10" spans="1:11" ht="55.5" customHeight="1">
      <c r="D10" s="14" t="s">
        <v>245</v>
      </c>
      <c r="H10" s="259"/>
      <c r="I10" s="259"/>
    </row>
    <row r="11" spans="1:11">
      <c r="A11" s="15"/>
      <c r="B11" s="17"/>
      <c r="D11" s="26"/>
      <c r="F11" s="280" t="s">
        <v>242</v>
      </c>
      <c r="G11" s="280">
        <v>130</v>
      </c>
      <c r="H11" s="275"/>
      <c r="I11" s="276">
        <f>G11*H11</f>
        <v>0</v>
      </c>
      <c r="J11" s="277" t="s">
        <v>18</v>
      </c>
    </row>
    <row r="12" spans="1:11">
      <c r="G12" s="252"/>
      <c r="H12" s="292"/>
      <c r="I12" s="291"/>
    </row>
    <row r="13" spans="1:11" ht="75.75" customHeight="1">
      <c r="A13" s="15" t="s">
        <v>13</v>
      </c>
      <c r="B13" s="17" t="s">
        <v>10</v>
      </c>
      <c r="D13" s="27" t="s">
        <v>246</v>
      </c>
      <c r="F13" s="280" t="s">
        <v>242</v>
      </c>
      <c r="G13" s="280">
        <v>35</v>
      </c>
      <c r="H13" s="275"/>
      <c r="I13" s="276">
        <f>G13*H13</f>
        <v>0</v>
      </c>
      <c r="J13" s="277" t="s">
        <v>18</v>
      </c>
      <c r="K13" s="217"/>
    </row>
    <row r="14" spans="1:11">
      <c r="G14" s="252"/>
      <c r="H14" s="292"/>
      <c r="I14" s="291"/>
    </row>
    <row r="15" spans="1:11" ht="61.5" customHeight="1">
      <c r="A15" s="15" t="s">
        <v>13</v>
      </c>
      <c r="B15" s="17" t="s">
        <v>12</v>
      </c>
      <c r="D15" s="219" t="s">
        <v>582</v>
      </c>
      <c r="F15" s="8"/>
      <c r="K15" s="218"/>
    </row>
    <row r="16" spans="1:11">
      <c r="A16" s="15"/>
      <c r="B16" s="17"/>
      <c r="D16" s="220"/>
      <c r="F16" s="280" t="s">
        <v>242</v>
      </c>
      <c r="G16" s="280">
        <v>1900</v>
      </c>
      <c r="H16" s="275"/>
      <c r="I16" s="276">
        <f>G16*H16</f>
        <v>0</v>
      </c>
      <c r="J16" s="277" t="s">
        <v>18</v>
      </c>
    </row>
    <row r="17" spans="1:11">
      <c r="D17" s="221"/>
      <c r="G17" s="252"/>
      <c r="H17" s="292"/>
      <c r="I17" s="291"/>
    </row>
    <row r="18" spans="1:11" ht="177" customHeight="1">
      <c r="A18" s="15" t="s">
        <v>13</v>
      </c>
      <c r="B18" s="17" t="s">
        <v>13</v>
      </c>
      <c r="D18" s="220" t="s">
        <v>628</v>
      </c>
    </row>
    <row r="19" spans="1:11">
      <c r="A19" s="15"/>
      <c r="B19" s="17"/>
      <c r="D19" s="220"/>
      <c r="F19" s="280" t="s">
        <v>242</v>
      </c>
      <c r="G19" s="280">
        <f>G16</f>
        <v>1900</v>
      </c>
      <c r="H19" s="275"/>
      <c r="I19" s="276">
        <f>G19*H19</f>
        <v>0</v>
      </c>
      <c r="J19" s="277" t="s">
        <v>18</v>
      </c>
    </row>
    <row r="20" spans="1:11">
      <c r="A20" s="15"/>
      <c r="B20" s="17"/>
      <c r="D20" s="221"/>
      <c r="G20" s="252"/>
      <c r="H20" s="292"/>
      <c r="I20" s="291"/>
    </row>
    <row r="21" spans="1:11" ht="209.25" customHeight="1">
      <c r="A21" s="15" t="s">
        <v>13</v>
      </c>
      <c r="B21" s="17" t="s">
        <v>14</v>
      </c>
      <c r="D21" s="222" t="s">
        <v>583</v>
      </c>
      <c r="K21" s="218"/>
    </row>
    <row r="22" spans="1:11">
      <c r="A22" s="15"/>
      <c r="B22" s="17"/>
      <c r="D22" s="26"/>
      <c r="F22" s="280" t="s">
        <v>242</v>
      </c>
      <c r="G22" s="280">
        <f>G19</f>
        <v>1900</v>
      </c>
      <c r="H22" s="275"/>
      <c r="I22" s="276">
        <f>G22*H22</f>
        <v>0</v>
      </c>
      <c r="J22" s="277" t="s">
        <v>18</v>
      </c>
    </row>
    <row r="24" spans="1:11" ht="15.75" thickBot="1">
      <c r="A24" s="15"/>
      <c r="B24" s="17"/>
      <c r="D24" s="14"/>
    </row>
    <row r="25" spans="1:11" ht="15.75" thickBot="1">
      <c r="D25" s="23" t="s">
        <v>101</v>
      </c>
      <c r="E25" s="24"/>
      <c r="F25" s="24"/>
      <c r="G25" s="64"/>
      <c r="H25" s="286"/>
      <c r="I25" s="300">
        <f>SUM(I6:I22)</f>
        <v>0</v>
      </c>
      <c r="J25" s="25" t="s">
        <v>18</v>
      </c>
    </row>
  </sheetData>
  <pageMargins left="0.7" right="0.7" top="0.75" bottom="0.75"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topLeftCell="A29" zoomScaleNormal="100" workbookViewId="0">
      <selection activeCell="Q40" sqref="Q40"/>
    </sheetView>
  </sheetViews>
  <sheetFormatPr defaultRowHeight="15"/>
  <cols>
    <col min="1" max="1" width="5" customWidth="1"/>
    <col min="2" max="2" width="3.7109375" customWidth="1"/>
    <col min="3" max="3" width="7.7109375" customWidth="1"/>
    <col min="4" max="4" width="47.5703125" customWidth="1"/>
    <col min="5" max="5" width="4.5703125" style="46" hidden="1" customWidth="1"/>
    <col min="6" max="6" width="1.85546875" style="42" hidden="1" customWidth="1"/>
    <col min="7" max="7" width="4.5703125" style="46" hidden="1" customWidth="1"/>
    <col min="8" max="8" width="10.28515625" style="42" hidden="1" customWidth="1"/>
    <col min="9" max="9" width="11" style="42" hidden="1" customWidth="1"/>
    <col min="11" max="11" width="9.140625" style="82"/>
    <col min="12" max="12" width="10.42578125" style="256" customWidth="1"/>
    <col min="13" max="13" width="13" style="259" customWidth="1"/>
    <col min="15" max="15" width="18.28515625" customWidth="1"/>
  </cols>
  <sheetData>
    <row r="1" spans="1:15" ht="20.25" thickTop="1" thickBot="1">
      <c r="A1" s="2" t="s">
        <v>86</v>
      </c>
      <c r="B1" s="3"/>
      <c r="C1" s="4"/>
      <c r="D1" s="18" t="s">
        <v>27</v>
      </c>
    </row>
    <row r="2" spans="1:15" ht="15.75" thickTop="1"/>
    <row r="3" spans="1:15" ht="26.25">
      <c r="A3" s="15"/>
      <c r="B3" s="10"/>
      <c r="C3" s="13"/>
      <c r="D3" s="14"/>
      <c r="E3" s="47"/>
      <c r="F3" s="43"/>
      <c r="G3" s="47"/>
      <c r="H3" s="43"/>
      <c r="I3" s="43"/>
      <c r="J3" s="7" t="s">
        <v>3</v>
      </c>
      <c r="K3" s="16" t="s">
        <v>4</v>
      </c>
      <c r="L3" s="254" t="s">
        <v>21</v>
      </c>
      <c r="M3" s="254" t="s">
        <v>6</v>
      </c>
    </row>
    <row r="5" spans="1:15" ht="69" customHeight="1">
      <c r="A5" s="200" t="s">
        <v>14</v>
      </c>
      <c r="B5" s="199" t="s">
        <v>7</v>
      </c>
      <c r="C5" s="193"/>
      <c r="D5" s="30" t="s">
        <v>584</v>
      </c>
      <c r="E5" s="198"/>
      <c r="F5" s="197"/>
      <c r="G5" s="196"/>
      <c r="H5" s="196"/>
      <c r="I5" s="195"/>
      <c r="J5" s="194"/>
      <c r="K5" s="255"/>
      <c r="M5" s="294"/>
      <c r="N5" s="193"/>
      <c r="O5" s="205"/>
    </row>
    <row r="6" spans="1:15">
      <c r="A6" s="192"/>
      <c r="B6" s="191"/>
      <c r="C6" s="190"/>
      <c r="D6" s="189"/>
      <c r="E6" s="188"/>
      <c r="F6" s="187"/>
      <c r="G6" s="186"/>
      <c r="H6" s="186"/>
      <c r="I6" s="185"/>
      <c r="J6" s="184"/>
      <c r="K6" s="257"/>
      <c r="M6" s="294"/>
      <c r="N6" s="193"/>
    </row>
    <row r="7" spans="1:15">
      <c r="A7" s="192"/>
      <c r="B7" s="191"/>
      <c r="C7" s="190"/>
      <c r="D7" s="296" t="s">
        <v>620</v>
      </c>
      <c r="E7" s="188"/>
      <c r="F7" s="187"/>
      <c r="G7" s="186"/>
      <c r="H7" s="186"/>
      <c r="I7" s="185"/>
      <c r="J7" s="280" t="s">
        <v>11</v>
      </c>
      <c r="K7" s="456">
        <v>15</v>
      </c>
      <c r="L7" s="275"/>
      <c r="M7" s="276">
        <f>K7*L7</f>
        <v>0</v>
      </c>
      <c r="N7" s="277" t="s">
        <v>18</v>
      </c>
    </row>
    <row r="8" spans="1:15">
      <c r="A8" s="192"/>
      <c r="B8" s="191"/>
      <c r="C8" s="190"/>
      <c r="D8" s="296" t="s">
        <v>621</v>
      </c>
      <c r="E8" s="188"/>
      <c r="F8" s="187"/>
      <c r="G8" s="186"/>
      <c r="H8" s="186"/>
      <c r="I8" s="185"/>
      <c r="J8" s="280" t="s">
        <v>11</v>
      </c>
      <c r="K8" s="456">
        <v>17</v>
      </c>
      <c r="L8" s="275"/>
      <c r="M8" s="276">
        <f>K8*L8</f>
        <v>0</v>
      </c>
      <c r="N8" s="277" t="s">
        <v>18</v>
      </c>
    </row>
    <row r="9" spans="1:15">
      <c r="A9" s="192"/>
      <c r="B9" s="191"/>
      <c r="C9" s="190"/>
      <c r="D9" s="296" t="s">
        <v>622</v>
      </c>
      <c r="E9" s="188"/>
      <c r="F9" s="187"/>
      <c r="G9" s="186"/>
      <c r="H9" s="186"/>
      <c r="I9" s="185"/>
      <c r="J9" s="280" t="s">
        <v>11</v>
      </c>
      <c r="K9" s="456">
        <v>85</v>
      </c>
      <c r="L9" s="275"/>
      <c r="M9" s="276">
        <f>K9*L9</f>
        <v>0</v>
      </c>
      <c r="N9" s="277" t="s">
        <v>18</v>
      </c>
    </row>
    <row r="10" spans="1:15">
      <c r="A10" s="192"/>
      <c r="B10" s="191"/>
      <c r="C10" s="190"/>
      <c r="D10" s="296" t="s">
        <v>623</v>
      </c>
      <c r="E10" s="188"/>
      <c r="F10" s="187"/>
      <c r="G10" s="186"/>
      <c r="H10" s="186"/>
      <c r="I10" s="185"/>
      <c r="J10" s="280" t="s">
        <v>11</v>
      </c>
      <c r="K10" s="456">
        <v>16</v>
      </c>
      <c r="L10" s="275"/>
      <c r="M10" s="276">
        <f>K10*L10</f>
        <v>0</v>
      </c>
      <c r="N10" s="277" t="s">
        <v>18</v>
      </c>
    </row>
    <row r="11" spans="1:15">
      <c r="L11" s="295"/>
      <c r="M11" s="252"/>
    </row>
    <row r="12" spans="1:15" ht="303" customHeight="1">
      <c r="A12" s="15" t="s">
        <v>14</v>
      </c>
      <c r="B12" s="17" t="s">
        <v>9</v>
      </c>
      <c r="D12" s="20" t="s">
        <v>624</v>
      </c>
      <c r="E12" s="468" t="s">
        <v>223</v>
      </c>
      <c r="F12" s="468"/>
      <c r="G12" s="468"/>
      <c r="H12" s="42" t="s">
        <v>225</v>
      </c>
      <c r="I12" s="49" t="s">
        <v>226</v>
      </c>
      <c r="L12" s="295"/>
      <c r="M12" s="252"/>
    </row>
    <row r="13" spans="1:15">
      <c r="A13" s="15"/>
      <c r="B13" s="17"/>
      <c r="D13" s="20"/>
      <c r="E13" s="44"/>
      <c r="F13" s="44"/>
      <c r="G13" s="44"/>
      <c r="H13" s="42">
        <f>SUM(H14:H45)</f>
        <v>1054.482</v>
      </c>
      <c r="I13" s="49">
        <f>SUM(I14:I45)</f>
        <v>689.66700000000003</v>
      </c>
      <c r="L13" s="295"/>
      <c r="M13" s="252"/>
    </row>
    <row r="14" spans="1:15">
      <c r="C14" s="297" t="s">
        <v>54</v>
      </c>
      <c r="D14" s="298" t="s">
        <v>28</v>
      </c>
      <c r="E14" s="46">
        <v>4.0999999999999996</v>
      </c>
      <c r="F14" s="42" t="s">
        <v>224</v>
      </c>
      <c r="G14" s="46">
        <v>0.6</v>
      </c>
      <c r="H14" s="42">
        <f>+E14*G14*K14</f>
        <v>31.98</v>
      </c>
      <c r="J14" s="280" t="s">
        <v>11</v>
      </c>
      <c r="K14" s="456">
        <v>13</v>
      </c>
      <c r="L14" s="275"/>
      <c r="M14" s="276">
        <f>K14*L14</f>
        <v>0</v>
      </c>
      <c r="N14" s="277" t="s">
        <v>18</v>
      </c>
    </row>
    <row r="15" spans="1:15">
      <c r="C15" s="297" t="s">
        <v>55</v>
      </c>
      <c r="D15" s="298" t="s">
        <v>29</v>
      </c>
      <c r="E15" s="46">
        <v>4.0999999999999996</v>
      </c>
      <c r="F15" s="42" t="s">
        <v>224</v>
      </c>
      <c r="G15" s="46">
        <v>2.2999999999999998</v>
      </c>
      <c r="H15" s="42">
        <f t="shared" ref="H15:H45" si="0">+E15*G15*K15</f>
        <v>650.66999999999996</v>
      </c>
      <c r="I15" s="42">
        <f>+(E15*G15-3)*K15</f>
        <v>443.67</v>
      </c>
      <c r="J15" s="280" t="s">
        <v>11</v>
      </c>
      <c r="K15" s="456">
        <v>69</v>
      </c>
      <c r="L15" s="275"/>
      <c r="M15" s="276">
        <f t="shared" ref="M15:M45" si="1">K15*L15</f>
        <v>0</v>
      </c>
      <c r="N15" s="277" t="s">
        <v>18</v>
      </c>
    </row>
    <row r="16" spans="1:15">
      <c r="C16" s="297" t="s">
        <v>56</v>
      </c>
      <c r="D16" s="298" t="s">
        <v>29</v>
      </c>
      <c r="E16" s="46">
        <v>4.0999999999999996</v>
      </c>
      <c r="F16" s="42" t="s">
        <v>224</v>
      </c>
      <c r="G16" s="46">
        <v>2.2999999999999998</v>
      </c>
      <c r="H16" s="42">
        <f t="shared" si="0"/>
        <v>28.29</v>
      </c>
      <c r="I16" s="42">
        <f t="shared" ref="I16:I24" si="2">+(E16*G16-3)*K16</f>
        <v>19.29</v>
      </c>
      <c r="J16" s="280" t="s">
        <v>11</v>
      </c>
      <c r="K16" s="456">
        <v>3</v>
      </c>
      <c r="L16" s="275"/>
      <c r="M16" s="276">
        <f t="shared" si="1"/>
        <v>0</v>
      </c>
      <c r="N16" s="277" t="s">
        <v>18</v>
      </c>
    </row>
    <row r="17" spans="3:14">
      <c r="C17" s="297" t="s">
        <v>57</v>
      </c>
      <c r="D17" s="298" t="s">
        <v>29</v>
      </c>
      <c r="E17" s="46">
        <v>4.0999999999999996</v>
      </c>
      <c r="F17" s="42" t="s">
        <v>224</v>
      </c>
      <c r="G17" s="46">
        <v>2.2999999999999998</v>
      </c>
      <c r="H17" s="42">
        <f t="shared" si="0"/>
        <v>9.43</v>
      </c>
      <c r="I17" s="42">
        <f t="shared" si="2"/>
        <v>6.43</v>
      </c>
      <c r="J17" s="280" t="s">
        <v>11</v>
      </c>
      <c r="K17" s="456">
        <v>1</v>
      </c>
      <c r="L17" s="275"/>
      <c r="M17" s="276">
        <f t="shared" si="1"/>
        <v>0</v>
      </c>
      <c r="N17" s="277" t="s">
        <v>18</v>
      </c>
    </row>
    <row r="18" spans="3:14">
      <c r="C18" s="297" t="s">
        <v>58</v>
      </c>
      <c r="D18" s="298" t="s">
        <v>29</v>
      </c>
      <c r="E18" s="46">
        <v>4.0999999999999996</v>
      </c>
      <c r="F18" s="42" t="s">
        <v>224</v>
      </c>
      <c r="G18" s="46">
        <v>2.2999999999999998</v>
      </c>
      <c r="H18" s="42">
        <f t="shared" si="0"/>
        <v>18.86</v>
      </c>
      <c r="I18" s="42">
        <f t="shared" si="2"/>
        <v>12.86</v>
      </c>
      <c r="J18" s="280" t="s">
        <v>11</v>
      </c>
      <c r="K18" s="456">
        <v>2</v>
      </c>
      <c r="L18" s="275"/>
      <c r="M18" s="276">
        <f t="shared" si="1"/>
        <v>0</v>
      </c>
      <c r="N18" s="277" t="s">
        <v>18</v>
      </c>
    </row>
    <row r="19" spans="3:14">
      <c r="C19" s="297" t="s">
        <v>59</v>
      </c>
      <c r="D19" s="298" t="s">
        <v>29</v>
      </c>
      <c r="E19" s="46">
        <v>4.0999999999999996</v>
      </c>
      <c r="F19" s="42" t="s">
        <v>224</v>
      </c>
      <c r="G19" s="46">
        <v>2.2999999999999998</v>
      </c>
      <c r="H19" s="42">
        <f t="shared" si="0"/>
        <v>9.43</v>
      </c>
      <c r="I19" s="42">
        <f t="shared" si="2"/>
        <v>6.43</v>
      </c>
      <c r="J19" s="280" t="s">
        <v>11</v>
      </c>
      <c r="K19" s="456">
        <v>1</v>
      </c>
      <c r="L19" s="275"/>
      <c r="M19" s="276">
        <f t="shared" si="1"/>
        <v>0</v>
      </c>
      <c r="N19" s="277" t="s">
        <v>18</v>
      </c>
    </row>
    <row r="20" spans="3:14">
      <c r="C20" s="297" t="s">
        <v>60</v>
      </c>
      <c r="D20" s="298" t="s">
        <v>30</v>
      </c>
      <c r="E20" s="46">
        <v>2</v>
      </c>
      <c r="F20" s="42" t="s">
        <v>224</v>
      </c>
      <c r="G20" s="46">
        <v>2.2999999999999998</v>
      </c>
      <c r="H20" s="42">
        <f t="shared" si="0"/>
        <v>4.5999999999999996</v>
      </c>
      <c r="I20" s="42">
        <f t="shared" si="2"/>
        <v>1.6</v>
      </c>
      <c r="J20" s="280" t="s">
        <v>11</v>
      </c>
      <c r="K20" s="456">
        <v>1</v>
      </c>
      <c r="L20" s="275"/>
      <c r="M20" s="276">
        <f t="shared" si="1"/>
        <v>0</v>
      </c>
      <c r="N20" s="277" t="s">
        <v>18</v>
      </c>
    </row>
    <row r="21" spans="3:14">
      <c r="C21" s="297" t="s">
        <v>61</v>
      </c>
      <c r="D21" s="298" t="s">
        <v>31</v>
      </c>
      <c r="E21" s="46">
        <v>2.0499999999999998</v>
      </c>
      <c r="F21" s="42" t="s">
        <v>224</v>
      </c>
      <c r="G21" s="46">
        <v>3</v>
      </c>
      <c r="H21" s="42">
        <f t="shared" si="0"/>
        <v>6.15</v>
      </c>
      <c r="I21" s="42">
        <f t="shared" si="2"/>
        <v>3.15</v>
      </c>
      <c r="J21" s="280" t="s">
        <v>11</v>
      </c>
      <c r="K21" s="456">
        <v>1</v>
      </c>
      <c r="L21" s="275"/>
      <c r="M21" s="276">
        <f t="shared" si="1"/>
        <v>0</v>
      </c>
      <c r="N21" s="277" t="s">
        <v>18</v>
      </c>
    </row>
    <row r="22" spans="3:14">
      <c r="C22" s="297" t="s">
        <v>62</v>
      </c>
      <c r="D22" s="298" t="s">
        <v>32</v>
      </c>
      <c r="E22" s="46">
        <v>4.1500000000000004</v>
      </c>
      <c r="F22" s="42" t="s">
        <v>224</v>
      </c>
      <c r="G22" s="46">
        <v>2.2999999999999998</v>
      </c>
      <c r="H22" s="42">
        <f t="shared" si="0"/>
        <v>9.5449999999999999</v>
      </c>
      <c r="I22" s="42">
        <f t="shared" si="2"/>
        <v>6.5449999999999999</v>
      </c>
      <c r="J22" s="280" t="s">
        <v>11</v>
      </c>
      <c r="K22" s="456">
        <v>1</v>
      </c>
      <c r="L22" s="275"/>
      <c r="M22" s="276">
        <f t="shared" si="1"/>
        <v>0</v>
      </c>
      <c r="N22" s="277" t="s">
        <v>18</v>
      </c>
    </row>
    <row r="23" spans="3:14">
      <c r="C23" s="297" t="s">
        <v>63</v>
      </c>
      <c r="D23" s="298" t="s">
        <v>33</v>
      </c>
      <c r="E23" s="46">
        <v>1.95</v>
      </c>
      <c r="F23" s="42" t="s">
        <v>224</v>
      </c>
      <c r="G23" s="46">
        <v>0.9</v>
      </c>
      <c r="H23" s="42">
        <f t="shared" si="0"/>
        <v>1.7549999999999999</v>
      </c>
      <c r="J23" s="280" t="s">
        <v>11</v>
      </c>
      <c r="K23" s="456">
        <v>1</v>
      </c>
      <c r="L23" s="275"/>
      <c r="M23" s="276">
        <f t="shared" si="1"/>
        <v>0</v>
      </c>
      <c r="N23" s="277" t="s">
        <v>18</v>
      </c>
    </row>
    <row r="24" spans="3:14">
      <c r="C24" s="297" t="s">
        <v>64</v>
      </c>
      <c r="D24" s="298" t="s">
        <v>34</v>
      </c>
      <c r="E24" s="46">
        <v>4.0999999999999996</v>
      </c>
      <c r="F24" s="42" t="s">
        <v>224</v>
      </c>
      <c r="G24" s="46">
        <v>1.75</v>
      </c>
      <c r="H24" s="42">
        <f t="shared" si="0"/>
        <v>14.35</v>
      </c>
      <c r="I24" s="42">
        <f t="shared" si="2"/>
        <v>8.35</v>
      </c>
      <c r="J24" s="280" t="s">
        <v>11</v>
      </c>
      <c r="K24" s="456">
        <v>2</v>
      </c>
      <c r="L24" s="275"/>
      <c r="M24" s="276">
        <f t="shared" si="1"/>
        <v>0</v>
      </c>
      <c r="N24" s="277" t="s">
        <v>18</v>
      </c>
    </row>
    <row r="25" spans="3:14">
      <c r="C25" s="297" t="s">
        <v>65</v>
      </c>
      <c r="D25" s="298" t="s">
        <v>35</v>
      </c>
      <c r="E25" s="46">
        <v>2.7</v>
      </c>
      <c r="F25" s="42" t="s">
        <v>224</v>
      </c>
      <c r="G25" s="46">
        <v>0.6</v>
      </c>
      <c r="H25" s="42">
        <f t="shared" si="0"/>
        <v>3.24</v>
      </c>
      <c r="J25" s="280" t="s">
        <v>11</v>
      </c>
      <c r="K25" s="456">
        <v>2</v>
      </c>
      <c r="L25" s="275"/>
      <c r="M25" s="276">
        <f t="shared" si="1"/>
        <v>0</v>
      </c>
      <c r="N25" s="277" t="s">
        <v>18</v>
      </c>
    </row>
    <row r="26" spans="3:14">
      <c r="C26" s="297" t="s">
        <v>66</v>
      </c>
      <c r="D26" s="298" t="s">
        <v>36</v>
      </c>
      <c r="E26" s="46">
        <v>4.5</v>
      </c>
      <c r="F26" s="42" t="s">
        <v>224</v>
      </c>
      <c r="G26" s="46">
        <v>0.4</v>
      </c>
      <c r="H26" s="42">
        <f t="shared" si="0"/>
        <v>3.6</v>
      </c>
      <c r="J26" s="280" t="s">
        <v>11</v>
      </c>
      <c r="K26" s="456">
        <v>2</v>
      </c>
      <c r="L26" s="275"/>
      <c r="M26" s="276">
        <f t="shared" si="1"/>
        <v>0</v>
      </c>
      <c r="N26" s="277" t="s">
        <v>18</v>
      </c>
    </row>
    <row r="27" spans="3:14">
      <c r="C27" s="297" t="s">
        <v>67</v>
      </c>
      <c r="D27" s="298" t="s">
        <v>37</v>
      </c>
      <c r="E27" s="46">
        <v>2.1</v>
      </c>
      <c r="F27" s="42" t="s">
        <v>224</v>
      </c>
      <c r="G27" s="46">
        <v>0.4</v>
      </c>
      <c r="H27" s="42">
        <f t="shared" si="0"/>
        <v>1.68</v>
      </c>
      <c r="J27" s="280" t="s">
        <v>11</v>
      </c>
      <c r="K27" s="456">
        <v>2</v>
      </c>
      <c r="L27" s="275"/>
      <c r="M27" s="276">
        <f t="shared" si="1"/>
        <v>0</v>
      </c>
      <c r="N27" s="277" t="s">
        <v>18</v>
      </c>
    </row>
    <row r="28" spans="3:14">
      <c r="C28" s="297" t="s">
        <v>68</v>
      </c>
      <c r="D28" s="298" t="s">
        <v>38</v>
      </c>
      <c r="E28" s="46">
        <v>4.0999999999999996</v>
      </c>
      <c r="F28" s="42" t="s">
        <v>224</v>
      </c>
      <c r="G28" s="46">
        <v>3.1</v>
      </c>
      <c r="H28" s="42">
        <f t="shared" si="0"/>
        <v>12.71</v>
      </c>
      <c r="I28" s="42">
        <f>+(E28*G28-3)*K28</f>
        <v>9.7100000000000009</v>
      </c>
      <c r="J28" s="280" t="s">
        <v>11</v>
      </c>
      <c r="K28" s="456">
        <v>1</v>
      </c>
      <c r="L28" s="275"/>
      <c r="M28" s="276">
        <f t="shared" si="1"/>
        <v>0</v>
      </c>
      <c r="N28" s="277" t="s">
        <v>18</v>
      </c>
    </row>
    <row r="29" spans="3:14">
      <c r="C29" s="297" t="s">
        <v>69</v>
      </c>
      <c r="D29" s="298" t="s">
        <v>39</v>
      </c>
      <c r="E29" s="46">
        <v>2</v>
      </c>
      <c r="F29" s="42" t="s">
        <v>224</v>
      </c>
      <c r="G29" s="46">
        <v>0.6</v>
      </c>
      <c r="H29" s="42">
        <f t="shared" si="0"/>
        <v>1.2</v>
      </c>
      <c r="J29" s="280" t="s">
        <v>11</v>
      </c>
      <c r="K29" s="456">
        <v>1</v>
      </c>
      <c r="L29" s="275"/>
      <c r="M29" s="276">
        <f t="shared" si="1"/>
        <v>0</v>
      </c>
      <c r="N29" s="277" t="s">
        <v>18</v>
      </c>
    </row>
    <row r="30" spans="3:14">
      <c r="C30" s="297" t="s">
        <v>70</v>
      </c>
      <c r="D30" s="298" t="s">
        <v>40</v>
      </c>
      <c r="E30" s="46">
        <v>0.95</v>
      </c>
      <c r="F30" s="42" t="s">
        <v>224</v>
      </c>
      <c r="G30" s="46">
        <v>0.9</v>
      </c>
      <c r="H30" s="42">
        <f t="shared" si="0"/>
        <v>1.71</v>
      </c>
      <c r="J30" s="280" t="s">
        <v>11</v>
      </c>
      <c r="K30" s="456">
        <v>2</v>
      </c>
      <c r="L30" s="275"/>
      <c r="M30" s="276">
        <f t="shared" si="1"/>
        <v>0</v>
      </c>
      <c r="N30" s="277" t="s">
        <v>18</v>
      </c>
    </row>
    <row r="31" spans="3:14">
      <c r="C31" s="297" t="s">
        <v>71</v>
      </c>
      <c r="D31" s="298" t="s">
        <v>41</v>
      </c>
      <c r="E31" s="46">
        <v>4.55</v>
      </c>
      <c r="F31" s="42" t="s">
        <v>224</v>
      </c>
      <c r="G31" s="46">
        <v>2.5499999999999998</v>
      </c>
      <c r="H31" s="42">
        <f t="shared" si="0"/>
        <v>58.012500000000003</v>
      </c>
      <c r="I31" s="42">
        <f>+(E31*G31-3)*K31</f>
        <v>43.012500000000003</v>
      </c>
      <c r="J31" s="280" t="s">
        <v>11</v>
      </c>
      <c r="K31" s="456">
        <v>5</v>
      </c>
      <c r="L31" s="275"/>
      <c r="M31" s="276">
        <f t="shared" si="1"/>
        <v>0</v>
      </c>
      <c r="N31" s="277" t="s">
        <v>18</v>
      </c>
    </row>
    <row r="32" spans="3:14">
      <c r="C32" s="297" t="s">
        <v>72</v>
      </c>
      <c r="D32" s="298" t="s">
        <v>42</v>
      </c>
      <c r="E32" s="46">
        <v>6.4</v>
      </c>
      <c r="F32" s="42" t="s">
        <v>224</v>
      </c>
      <c r="G32" s="46">
        <v>3.1</v>
      </c>
      <c r="H32" s="42">
        <f t="shared" si="0"/>
        <v>39.68</v>
      </c>
      <c r="I32" s="42">
        <f>+(E32*G32-3)*K32</f>
        <v>33.68</v>
      </c>
      <c r="J32" s="280" t="s">
        <v>11</v>
      </c>
      <c r="K32" s="456">
        <v>2</v>
      </c>
      <c r="L32" s="275"/>
      <c r="M32" s="276">
        <f t="shared" si="1"/>
        <v>0</v>
      </c>
      <c r="N32" s="277" t="s">
        <v>18</v>
      </c>
    </row>
    <row r="33" spans="1:14">
      <c r="C33" s="297" t="s">
        <v>73</v>
      </c>
      <c r="D33" s="298" t="s">
        <v>43</v>
      </c>
      <c r="E33" s="46">
        <v>6.4</v>
      </c>
      <c r="F33" s="42" t="s">
        <v>224</v>
      </c>
      <c r="G33" s="46">
        <v>1.75</v>
      </c>
      <c r="H33" s="42">
        <f t="shared" si="0"/>
        <v>22.4</v>
      </c>
      <c r="I33" s="42">
        <f>+(E33*G33-3)*K33</f>
        <v>16.399999999999999</v>
      </c>
      <c r="J33" s="280" t="s">
        <v>11</v>
      </c>
      <c r="K33" s="456">
        <v>2</v>
      </c>
      <c r="L33" s="275"/>
      <c r="M33" s="276">
        <f t="shared" si="1"/>
        <v>0</v>
      </c>
      <c r="N33" s="277" t="s">
        <v>18</v>
      </c>
    </row>
    <row r="34" spans="1:14">
      <c r="C34" s="297" t="s">
        <v>74</v>
      </c>
      <c r="D34" s="298" t="s">
        <v>44</v>
      </c>
      <c r="E34" s="46">
        <v>1.65</v>
      </c>
      <c r="F34" s="42" t="s">
        <v>224</v>
      </c>
      <c r="G34" s="46">
        <v>3</v>
      </c>
      <c r="H34" s="42">
        <f t="shared" si="0"/>
        <v>4.95</v>
      </c>
      <c r="I34" s="42">
        <f>+(E34*G34-3)*K34</f>
        <v>1.95</v>
      </c>
      <c r="J34" s="280" t="s">
        <v>11</v>
      </c>
      <c r="K34" s="456">
        <v>1</v>
      </c>
      <c r="L34" s="275"/>
      <c r="M34" s="276">
        <f t="shared" si="1"/>
        <v>0</v>
      </c>
      <c r="N34" s="277" t="s">
        <v>18</v>
      </c>
    </row>
    <row r="35" spans="1:14">
      <c r="C35" s="297" t="s">
        <v>75</v>
      </c>
      <c r="D35" s="298" t="s">
        <v>45</v>
      </c>
      <c r="E35" s="46">
        <v>2</v>
      </c>
      <c r="F35" s="42" t="s">
        <v>224</v>
      </c>
      <c r="G35" s="46">
        <v>0.65</v>
      </c>
      <c r="H35" s="42">
        <f t="shared" si="0"/>
        <v>1.3</v>
      </c>
      <c r="J35" s="280" t="s">
        <v>11</v>
      </c>
      <c r="K35" s="456">
        <v>1</v>
      </c>
      <c r="L35" s="275"/>
      <c r="M35" s="276">
        <f t="shared" si="1"/>
        <v>0</v>
      </c>
      <c r="N35" s="277" t="s">
        <v>18</v>
      </c>
    </row>
    <row r="36" spans="1:14">
      <c r="C36" s="297" t="s">
        <v>76</v>
      </c>
      <c r="D36" s="298" t="s">
        <v>46</v>
      </c>
      <c r="E36" s="46">
        <v>0.9</v>
      </c>
      <c r="F36" s="42" t="s">
        <v>224</v>
      </c>
      <c r="G36" s="46">
        <v>1.2</v>
      </c>
      <c r="H36" s="42">
        <f t="shared" si="0"/>
        <v>2.16</v>
      </c>
      <c r="J36" s="280" t="s">
        <v>11</v>
      </c>
      <c r="K36" s="456">
        <v>2</v>
      </c>
      <c r="L36" s="275"/>
      <c r="M36" s="276">
        <f t="shared" si="1"/>
        <v>0</v>
      </c>
      <c r="N36" s="277" t="s">
        <v>18</v>
      </c>
    </row>
    <row r="37" spans="1:14">
      <c r="C37" s="297" t="s">
        <v>77</v>
      </c>
      <c r="D37" s="298" t="s">
        <v>47</v>
      </c>
      <c r="E37" s="46">
        <v>0.7</v>
      </c>
      <c r="F37" s="42" t="s">
        <v>224</v>
      </c>
      <c r="G37" s="46">
        <v>0.85</v>
      </c>
      <c r="H37" s="42">
        <f t="shared" si="0"/>
        <v>1.19</v>
      </c>
      <c r="J37" s="280" t="s">
        <v>11</v>
      </c>
      <c r="K37" s="456">
        <v>2</v>
      </c>
      <c r="L37" s="275"/>
      <c r="M37" s="276">
        <f t="shared" si="1"/>
        <v>0</v>
      </c>
      <c r="N37" s="277" t="s">
        <v>18</v>
      </c>
    </row>
    <row r="38" spans="1:14">
      <c r="C38" s="297" t="s">
        <v>78</v>
      </c>
      <c r="D38" s="298" t="s">
        <v>41</v>
      </c>
      <c r="E38" s="46">
        <v>4.55</v>
      </c>
      <c r="F38" s="42" t="s">
        <v>224</v>
      </c>
      <c r="G38" s="46">
        <v>2.5499999999999998</v>
      </c>
      <c r="H38" s="42">
        <f t="shared" si="0"/>
        <v>58.012500000000003</v>
      </c>
      <c r="I38" s="42">
        <f t="shared" ref="I38:I45" si="3">+(E38*G38-3)*K38</f>
        <v>43.012500000000003</v>
      </c>
      <c r="J38" s="280" t="s">
        <v>11</v>
      </c>
      <c r="K38" s="456">
        <v>5</v>
      </c>
      <c r="L38" s="275"/>
      <c r="M38" s="276">
        <f t="shared" si="1"/>
        <v>0</v>
      </c>
      <c r="N38" s="277" t="s">
        <v>18</v>
      </c>
    </row>
    <row r="39" spans="1:14">
      <c r="C39" s="297" t="s">
        <v>79</v>
      </c>
      <c r="D39" s="298" t="s">
        <v>48</v>
      </c>
      <c r="E39" s="46">
        <v>3.65</v>
      </c>
      <c r="F39" s="42" t="s">
        <v>224</v>
      </c>
      <c r="G39" s="46">
        <v>2.15</v>
      </c>
      <c r="H39" s="42">
        <f t="shared" si="0"/>
        <v>7.8475000000000001</v>
      </c>
      <c r="I39" s="42">
        <f t="shared" si="3"/>
        <v>4.8475000000000001</v>
      </c>
      <c r="J39" s="280" t="s">
        <v>11</v>
      </c>
      <c r="K39" s="456">
        <v>1</v>
      </c>
      <c r="L39" s="275"/>
      <c r="M39" s="276">
        <f t="shared" si="1"/>
        <v>0</v>
      </c>
      <c r="N39" s="277" t="s">
        <v>18</v>
      </c>
    </row>
    <row r="40" spans="1:14">
      <c r="C40" s="297" t="s">
        <v>80</v>
      </c>
      <c r="D40" s="298" t="s">
        <v>48</v>
      </c>
      <c r="E40" s="46">
        <v>3.65</v>
      </c>
      <c r="F40" s="42" t="s">
        <v>224</v>
      </c>
      <c r="G40" s="46">
        <v>2.15</v>
      </c>
      <c r="H40" s="42">
        <f t="shared" si="0"/>
        <v>7.8475000000000001</v>
      </c>
      <c r="I40" s="42">
        <f t="shared" si="3"/>
        <v>4.8475000000000001</v>
      </c>
      <c r="J40" s="280" t="s">
        <v>11</v>
      </c>
      <c r="K40" s="456">
        <v>1</v>
      </c>
      <c r="L40" s="275"/>
      <c r="M40" s="276">
        <f t="shared" si="1"/>
        <v>0</v>
      </c>
      <c r="N40" s="277" t="s">
        <v>18</v>
      </c>
    </row>
    <row r="41" spans="1:14">
      <c r="C41" s="297" t="s">
        <v>81</v>
      </c>
      <c r="D41" s="298" t="s">
        <v>50</v>
      </c>
      <c r="E41" s="46">
        <v>6.35</v>
      </c>
      <c r="F41" s="42" t="s">
        <v>224</v>
      </c>
      <c r="G41" s="46">
        <v>0.9</v>
      </c>
      <c r="H41" s="42">
        <f t="shared" si="0"/>
        <v>11.43</v>
      </c>
      <c r="I41" s="42">
        <f t="shared" si="3"/>
        <v>5.43</v>
      </c>
      <c r="J41" s="280" t="s">
        <v>11</v>
      </c>
      <c r="K41" s="456">
        <v>2</v>
      </c>
      <c r="L41" s="275"/>
      <c r="M41" s="276">
        <f t="shared" si="1"/>
        <v>0</v>
      </c>
      <c r="N41" s="277" t="s">
        <v>18</v>
      </c>
    </row>
    <row r="42" spans="1:14">
      <c r="C42" s="297" t="s">
        <v>82</v>
      </c>
      <c r="D42" s="298" t="s">
        <v>49</v>
      </c>
      <c r="E42" s="46">
        <v>6.4</v>
      </c>
      <c r="F42" s="42" t="s">
        <v>224</v>
      </c>
      <c r="G42" s="46">
        <v>1.18</v>
      </c>
      <c r="H42" s="42">
        <f t="shared" si="0"/>
        <v>7.5519999999999996</v>
      </c>
      <c r="I42" s="42">
        <f t="shared" si="3"/>
        <v>4.5519999999999996</v>
      </c>
      <c r="J42" s="280" t="s">
        <v>11</v>
      </c>
      <c r="K42" s="456">
        <v>1</v>
      </c>
      <c r="L42" s="275"/>
      <c r="M42" s="276">
        <f t="shared" si="1"/>
        <v>0</v>
      </c>
      <c r="N42" s="277" t="s">
        <v>18</v>
      </c>
    </row>
    <row r="43" spans="1:14">
      <c r="C43" s="297" t="s">
        <v>83</v>
      </c>
      <c r="D43" s="298" t="s">
        <v>51</v>
      </c>
      <c r="E43" s="46">
        <v>6.4</v>
      </c>
      <c r="F43" s="42" t="s">
        <v>224</v>
      </c>
      <c r="G43" s="46">
        <v>2.2999999999999998</v>
      </c>
      <c r="H43" s="42">
        <f t="shared" si="0"/>
        <v>14.72</v>
      </c>
      <c r="I43" s="42">
        <f t="shared" si="3"/>
        <v>11.72</v>
      </c>
      <c r="J43" s="280" t="s">
        <v>11</v>
      </c>
      <c r="K43" s="456">
        <v>1</v>
      </c>
      <c r="L43" s="275"/>
      <c r="M43" s="276">
        <f t="shared" si="1"/>
        <v>0</v>
      </c>
      <c r="N43" s="277" t="s">
        <v>18</v>
      </c>
    </row>
    <row r="44" spans="1:14">
      <c r="C44" s="297" t="s">
        <v>84</v>
      </c>
      <c r="D44" s="298" t="s">
        <v>52</v>
      </c>
      <c r="E44" s="46">
        <v>1.3</v>
      </c>
      <c r="F44" s="42" t="s">
        <v>224</v>
      </c>
      <c r="G44" s="46">
        <v>2.6</v>
      </c>
      <c r="H44" s="42">
        <f t="shared" si="0"/>
        <v>3.38</v>
      </c>
      <c r="I44" s="42">
        <f t="shared" si="3"/>
        <v>0.38</v>
      </c>
      <c r="J44" s="280" t="s">
        <v>11</v>
      </c>
      <c r="K44" s="456">
        <v>1</v>
      </c>
      <c r="L44" s="275"/>
      <c r="M44" s="276">
        <f t="shared" si="1"/>
        <v>0</v>
      </c>
      <c r="N44" s="277" t="s">
        <v>18</v>
      </c>
    </row>
    <row r="45" spans="1:14">
      <c r="C45" s="297" t="s">
        <v>85</v>
      </c>
      <c r="D45" s="298" t="s">
        <v>53</v>
      </c>
      <c r="E45" s="46">
        <v>1.6</v>
      </c>
      <c r="F45" s="42" t="s">
        <v>224</v>
      </c>
      <c r="G45" s="46">
        <v>3</v>
      </c>
      <c r="H45" s="42">
        <f t="shared" si="0"/>
        <v>4.8</v>
      </c>
      <c r="I45" s="42">
        <f t="shared" si="3"/>
        <v>1.8</v>
      </c>
      <c r="J45" s="280" t="s">
        <v>11</v>
      </c>
      <c r="K45" s="456">
        <v>1</v>
      </c>
      <c r="L45" s="275"/>
      <c r="M45" s="276">
        <f t="shared" si="1"/>
        <v>0</v>
      </c>
      <c r="N45" s="277" t="s">
        <v>18</v>
      </c>
    </row>
    <row r="46" spans="1:14">
      <c r="L46" s="295"/>
      <c r="M46" s="252"/>
    </row>
    <row r="47" spans="1:14" ht="46.5" customHeight="1">
      <c r="A47" s="15" t="s">
        <v>14</v>
      </c>
      <c r="B47" s="17" t="s">
        <v>10</v>
      </c>
      <c r="D47" s="223" t="s">
        <v>592</v>
      </c>
      <c r="E47" s="76"/>
      <c r="F47"/>
      <c r="G47" s="76"/>
      <c r="H47"/>
      <c r="I47"/>
      <c r="J47" s="280" t="s">
        <v>8</v>
      </c>
      <c r="K47" s="280">
        <v>450</v>
      </c>
      <c r="L47" s="275"/>
      <c r="M47" s="276">
        <f>K47*L47</f>
        <v>0</v>
      </c>
      <c r="N47" s="277" t="s">
        <v>18</v>
      </c>
    </row>
    <row r="48" spans="1:14">
      <c r="L48" s="295"/>
      <c r="M48" s="252"/>
    </row>
    <row r="49" spans="1:14" ht="86.25" customHeight="1">
      <c r="A49" s="15" t="s">
        <v>14</v>
      </c>
      <c r="B49" s="17" t="s">
        <v>12</v>
      </c>
      <c r="D49" s="201" t="s">
        <v>585</v>
      </c>
      <c r="E49" s="76"/>
      <c r="F49"/>
      <c r="G49" s="76"/>
      <c r="H49"/>
      <c r="I49"/>
      <c r="J49" s="280" t="s">
        <v>11</v>
      </c>
      <c r="K49" s="456">
        <v>133</v>
      </c>
      <c r="L49" s="275"/>
      <c r="M49" s="276">
        <f>K49*L49</f>
        <v>0</v>
      </c>
      <c r="N49" s="277" t="s">
        <v>18</v>
      </c>
    </row>
    <row r="50" spans="1:14">
      <c r="L50" s="295"/>
      <c r="M50" s="252"/>
    </row>
    <row r="51" spans="1:14" ht="15.75" thickBot="1"/>
    <row r="52" spans="1:14" ht="15.75" thickBot="1">
      <c r="D52" s="23" t="s">
        <v>101</v>
      </c>
      <c r="E52" s="48"/>
      <c r="F52" s="45"/>
      <c r="G52" s="48"/>
      <c r="H52" s="45"/>
      <c r="I52" s="45"/>
      <c r="J52" s="24"/>
      <c r="K52" s="250"/>
      <c r="L52" s="64"/>
      <c r="M52" s="299">
        <f>SUM(M6:M49)</f>
        <v>0</v>
      </c>
      <c r="N52" s="25" t="s">
        <v>18</v>
      </c>
    </row>
  </sheetData>
  <mergeCells count="1">
    <mergeCell ref="E12:G12"/>
  </mergeCells>
  <pageMargins left="0.7" right="0.7" top="0.75" bottom="0.75" header="0.3" footer="0.3"/>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topLeftCell="A16" zoomScaleNormal="100" workbookViewId="0">
      <selection activeCell="B29" sqref="B29"/>
    </sheetView>
  </sheetViews>
  <sheetFormatPr defaultRowHeight="15"/>
  <cols>
    <col min="1" max="1" width="5.42578125" customWidth="1"/>
    <col min="2" max="2" width="3.85546875" customWidth="1"/>
    <col min="3" max="3" width="2.42578125" customWidth="1"/>
    <col min="4" max="4" width="57.28515625" customWidth="1"/>
    <col min="5" max="5" width="4.5703125" customWidth="1"/>
    <col min="7" max="8" width="9.42578125" style="259" bestFit="1" customWidth="1"/>
    <col min="9" max="9" width="11.28515625" style="259" customWidth="1"/>
  </cols>
  <sheetData>
    <row r="1" spans="1:10" ht="20.25" thickTop="1" thickBot="1">
      <c r="A1" s="2" t="s">
        <v>89</v>
      </c>
      <c r="B1" s="3"/>
      <c r="C1" s="4"/>
      <c r="D1" s="18" t="s">
        <v>87</v>
      </c>
    </row>
    <row r="2" spans="1:10" ht="19.5" thickTop="1">
      <c r="A2" s="71"/>
      <c r="B2" s="72"/>
      <c r="C2" s="73"/>
      <c r="D2" s="74"/>
    </row>
    <row r="3" spans="1:10" ht="18.75">
      <c r="A3" s="71"/>
      <c r="B3" s="72"/>
      <c r="C3" s="73"/>
      <c r="D3" s="75" t="s">
        <v>233</v>
      </c>
      <c r="E3" s="6"/>
      <c r="F3" s="6"/>
      <c r="G3" s="301"/>
      <c r="H3" s="301"/>
      <c r="I3" s="301"/>
      <c r="J3" s="6"/>
    </row>
    <row r="4" spans="1:10" ht="18.75">
      <c r="A4" s="71"/>
      <c r="B4" s="72"/>
      <c r="C4" s="73"/>
      <c r="D4" s="75" t="s">
        <v>234</v>
      </c>
      <c r="E4" s="6"/>
      <c r="F4" s="6"/>
      <c r="G4" s="301"/>
      <c r="H4" s="301"/>
      <c r="I4" s="301"/>
      <c r="J4" s="6"/>
    </row>
    <row r="5" spans="1:10" ht="30">
      <c r="A5" s="71"/>
      <c r="B5" s="72"/>
      <c r="C5" s="73" t="s">
        <v>235</v>
      </c>
      <c r="D5" s="75" t="s">
        <v>618</v>
      </c>
      <c r="E5" s="6"/>
      <c r="F5" s="6"/>
      <c r="G5" s="301"/>
      <c r="H5" s="301"/>
      <c r="I5" s="301"/>
      <c r="J5" s="6"/>
    </row>
    <row r="6" spans="1:10" ht="30">
      <c r="A6" s="71"/>
      <c r="B6" s="72"/>
      <c r="C6" s="73" t="s">
        <v>235</v>
      </c>
      <c r="D6" s="75" t="s">
        <v>619</v>
      </c>
      <c r="E6" s="6"/>
      <c r="F6" s="6"/>
      <c r="G6" s="301"/>
      <c r="H6" s="301"/>
      <c r="I6" s="301"/>
      <c r="J6" s="6"/>
    </row>
    <row r="8" spans="1:10" ht="26.25">
      <c r="A8" s="15"/>
      <c r="C8" s="10"/>
      <c r="D8" s="14"/>
      <c r="E8" s="13"/>
      <c r="F8" s="7" t="s">
        <v>3</v>
      </c>
      <c r="G8" s="16" t="s">
        <v>4</v>
      </c>
      <c r="H8" s="254" t="s">
        <v>21</v>
      </c>
      <c r="I8" s="254" t="s">
        <v>6</v>
      </c>
    </row>
    <row r="10" spans="1:10" ht="147.75" customHeight="1">
      <c r="A10" s="15" t="s">
        <v>15</v>
      </c>
      <c r="B10" s="17" t="s">
        <v>7</v>
      </c>
      <c r="D10" s="215" t="s">
        <v>625</v>
      </c>
    </row>
    <row r="11" spans="1:10" ht="32.25" customHeight="1">
      <c r="A11" s="15"/>
      <c r="B11" s="17"/>
      <c r="D11" s="88" t="s">
        <v>251</v>
      </c>
      <c r="F11" s="280" t="s">
        <v>242</v>
      </c>
      <c r="G11" s="280">
        <v>225</v>
      </c>
      <c r="H11" s="275"/>
      <c r="I11" s="276">
        <f>G11*H11</f>
        <v>0</v>
      </c>
      <c r="J11" s="277" t="s">
        <v>18</v>
      </c>
    </row>
    <row r="12" spans="1:10">
      <c r="G12" s="252"/>
      <c r="H12" s="252"/>
      <c r="I12" s="21"/>
    </row>
    <row r="13" spans="1:10" ht="213.75" customHeight="1">
      <c r="A13" s="15" t="s">
        <v>15</v>
      </c>
      <c r="B13" s="17" t="s">
        <v>9</v>
      </c>
      <c r="D13" s="14" t="s">
        <v>626</v>
      </c>
      <c r="F13" s="8"/>
      <c r="G13" s="252"/>
      <c r="H13" s="252"/>
      <c r="I13" s="21"/>
      <c r="J13" s="8"/>
    </row>
    <row r="14" spans="1:10" ht="151.5" customHeight="1">
      <c r="D14" s="14" t="s">
        <v>581</v>
      </c>
      <c r="G14" s="252"/>
      <c r="H14" s="252"/>
      <c r="I14" s="21"/>
    </row>
    <row r="15" spans="1:10" ht="56.25" customHeight="1">
      <c r="D15" s="89" t="s">
        <v>256</v>
      </c>
      <c r="G15" s="252"/>
      <c r="H15" s="252"/>
      <c r="I15" s="21"/>
    </row>
    <row r="16" spans="1:10" ht="53.25" customHeight="1">
      <c r="D16" s="14" t="s">
        <v>88</v>
      </c>
    </row>
    <row r="17" spans="1:10" ht="27" customHeight="1">
      <c r="D17" s="88" t="s">
        <v>251</v>
      </c>
      <c r="F17" s="8"/>
      <c r="G17" s="21"/>
      <c r="H17" s="252"/>
      <c r="I17" s="21"/>
      <c r="J17" s="8"/>
    </row>
    <row r="18" spans="1:10">
      <c r="A18" s="15"/>
      <c r="B18" s="17"/>
      <c r="D18" s="26"/>
      <c r="F18" s="280" t="s">
        <v>242</v>
      </c>
      <c r="G18" s="280">
        <f>1950+1055-690</f>
        <v>2315</v>
      </c>
      <c r="H18" s="275"/>
      <c r="I18" s="276">
        <f>G18*H18</f>
        <v>0</v>
      </c>
      <c r="J18" s="277" t="s">
        <v>18</v>
      </c>
    </row>
    <row r="19" spans="1:10">
      <c r="I19" s="21"/>
    </row>
    <row r="20" spans="1:10" ht="76.5">
      <c r="A20" s="15" t="s">
        <v>15</v>
      </c>
      <c r="B20" s="17" t="s">
        <v>10</v>
      </c>
      <c r="D20" s="14" t="s">
        <v>248</v>
      </c>
      <c r="F20" s="280" t="s">
        <v>242</v>
      </c>
      <c r="G20" s="280">
        <v>490</v>
      </c>
      <c r="H20" s="275"/>
      <c r="I20" s="276">
        <f>G20*H20</f>
        <v>0</v>
      </c>
      <c r="J20" s="277" t="s">
        <v>18</v>
      </c>
    </row>
    <row r="22" spans="1:10" ht="69.75" customHeight="1">
      <c r="A22" s="15" t="s">
        <v>15</v>
      </c>
      <c r="B22" s="17" t="s">
        <v>12</v>
      </c>
      <c r="D22" s="14" t="s">
        <v>244</v>
      </c>
      <c r="I22" s="21"/>
    </row>
    <row r="23" spans="1:10" ht="55.5" customHeight="1">
      <c r="D23" s="14" t="s">
        <v>252</v>
      </c>
      <c r="F23" s="280" t="s">
        <v>8</v>
      </c>
      <c r="G23" s="280">
        <v>960</v>
      </c>
      <c r="H23" s="275"/>
      <c r="I23" s="276">
        <f>G23*H23</f>
        <v>0</v>
      </c>
      <c r="J23" s="277" t="s">
        <v>18</v>
      </c>
    </row>
    <row r="25" spans="1:10" ht="15.75" thickBot="1"/>
    <row r="26" spans="1:10" ht="15.75" thickBot="1">
      <c r="D26" s="23" t="s">
        <v>101</v>
      </c>
      <c r="E26" s="24"/>
      <c r="F26" s="24"/>
      <c r="G26" s="64"/>
      <c r="H26" s="64"/>
      <c r="I26" s="299">
        <f>SUM(I11:I23)</f>
        <v>0</v>
      </c>
      <c r="J26" s="25" t="s">
        <v>18</v>
      </c>
    </row>
    <row r="28" spans="1:10">
      <c r="D28" s="208"/>
      <c r="E28" s="54"/>
      <c r="F28" s="54"/>
    </row>
  </sheetData>
  <pageMargins left="0.7" right="0.7" top="0.75" bottom="0.75"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NASLOVNICA</vt:lpstr>
      <vt:lpstr>G-O RADOVI REKAPITULACIJA</vt:lpstr>
      <vt:lpstr>rušenje i demontaža</vt:lpstr>
      <vt:lpstr>zemljani radovi</vt:lpstr>
      <vt:lpstr>betonski i AB radovi</vt:lpstr>
      <vt:lpstr>zidarski radovi</vt:lpstr>
      <vt:lpstr>izolaterski radovi</vt:lpstr>
      <vt:lpstr>alu - bravarija</vt:lpstr>
      <vt:lpstr>fasaderski radovi</vt:lpstr>
      <vt:lpstr>limarski radovi</vt:lpstr>
      <vt:lpstr>ličilački radovi</vt:lpstr>
      <vt:lpstr>ostali radovi</vt:lpstr>
      <vt:lpstr>opći i tehnički uvjeti</vt:lpstr>
      <vt:lpstr>Elektrotehnički radovi </vt:lpstr>
      <vt:lpstr>Strojarski radovi </vt:lpstr>
      <vt:lpstr>'alu - bravarija'!Print_Area</vt:lpstr>
      <vt:lpstr>'betonski i AB radovi'!Print_Area</vt:lpstr>
      <vt:lpstr>'Elektrotehnički radovi '!Print_Area</vt:lpstr>
      <vt:lpstr>'fasaderski radovi'!Print_Area</vt:lpstr>
      <vt:lpstr>'G-O RADOVI REKAPITULACIJA'!Print_Area</vt:lpstr>
      <vt:lpstr>'izolaterski radovi'!Print_Area</vt:lpstr>
      <vt:lpstr>'ličilački radovi'!Print_Area</vt:lpstr>
      <vt:lpstr>'limarski radovi'!Print_Area</vt:lpstr>
      <vt:lpstr>NASLOVNICA!Print_Area</vt:lpstr>
      <vt:lpstr>'ostali radovi'!Print_Area</vt:lpstr>
      <vt:lpstr>'rušenje i demontaža'!Print_Area</vt:lpstr>
      <vt:lpstr>'zemljani radovi'!Print_Area</vt:lpstr>
      <vt:lpstr>'zidarski radovi'!Print_Area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georad georad</dc:creator>
  <cp:lastModifiedBy>Ibriks Goran</cp:lastModifiedBy>
  <cp:lastPrinted>2019-03-27T08:42:15Z</cp:lastPrinted>
  <dcterms:created xsi:type="dcterms:W3CDTF">2016-05-13T06:16:37Z</dcterms:created>
  <dcterms:modified xsi:type="dcterms:W3CDTF">2019-04-15T11:08:49Z</dcterms:modified>
</cp:coreProperties>
</file>