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_Dolores\Desktop\TROŠKOVNICI-kotlovnice\"/>
    </mc:Choice>
  </mc:AlternateContent>
  <bookViews>
    <workbookView xWindow="630" yWindow="780" windowWidth="27495" windowHeight="11775" activeTab="1"/>
  </bookViews>
  <sheets>
    <sheet name="TROŠKOVNIK -GODIŠNJI" sheetId="1" r:id="rId1"/>
    <sheet name="TROŠKOVNIK -do 31.01." sheetId="3" r:id="rId2"/>
  </sheets>
  <calcPr calcId="152511"/>
</workbook>
</file>

<file path=xl/calcChain.xml><?xml version="1.0" encoding="utf-8"?>
<calcChain xmlns="http://schemas.openxmlformats.org/spreadsheetml/2006/main">
  <c r="U11" i="3" l="1"/>
  <c r="T11" i="3"/>
  <c r="S11" i="3"/>
  <c r="Q11" i="3"/>
  <c r="N11" i="3"/>
  <c r="M11" i="3"/>
  <c r="K11" i="3"/>
  <c r="O11" i="3" l="1"/>
  <c r="I11" i="3"/>
  <c r="X10" i="3"/>
  <c r="S10" i="3"/>
  <c r="Q10" i="3"/>
  <c r="T10" i="3" s="1"/>
  <c r="K10" i="3"/>
  <c r="N10" i="3" s="1"/>
  <c r="U10" i="3" l="1"/>
  <c r="X10" i="1"/>
  <c r="S10" i="1"/>
  <c r="Q10" i="1"/>
  <c r="V10" i="3" l="1"/>
  <c r="Y10" i="3"/>
  <c r="O11" i="1"/>
  <c r="Y11" i="3" l="1"/>
  <c r="Z10" i="3"/>
  <c r="Z11" i="3" s="1"/>
  <c r="I11" i="1"/>
  <c r="AA10" i="3" l="1"/>
  <c r="AA11" i="3" s="1"/>
  <c r="T10" i="1"/>
  <c r="T11" i="1" s="1"/>
  <c r="K10" i="1"/>
  <c r="N10" i="1" l="1"/>
  <c r="N11" i="1" l="1"/>
  <c r="U10" i="1"/>
  <c r="Y10" i="1" s="1"/>
  <c r="Y11" i="1" s="1"/>
  <c r="U11" i="1"/>
  <c r="Z10" i="1" l="1"/>
  <c r="Z11" i="1" s="1"/>
  <c r="V10" i="1"/>
  <c r="V11" i="1" s="1"/>
  <c r="AA10" i="1" l="1"/>
  <c r="AA11" i="1" s="1"/>
</calcChain>
</file>

<file path=xl/sharedStrings.xml><?xml version="1.0" encoding="utf-8"?>
<sst xmlns="http://schemas.openxmlformats.org/spreadsheetml/2006/main" count="108" uniqueCount="53">
  <si>
    <t>TROŠKOVNIK</t>
  </si>
  <si>
    <t>OPSKRBA TOPLINSKOM ENERGIJOM</t>
  </si>
  <si>
    <t>PODACI O KUPCU</t>
  </si>
  <si>
    <t>TARIFNA STAVKA ENERGIJA</t>
  </si>
  <si>
    <t>TARIFNA STAVKA SNAGA</t>
  </si>
  <si>
    <t>NAKNADA ZA DJELATNOST OPSKRBE TOPLINSKOM ENERGIJOM</t>
  </si>
  <si>
    <t>UKUPNO
bez PDV-a
(kn)</t>
  </si>
  <si>
    <t>PDV
(kn)</t>
  </si>
  <si>
    <t>Redni broj</t>
  </si>
  <si>
    <t>Naziv objekta</t>
  </si>
  <si>
    <t>Adresa</t>
  </si>
  <si>
    <t>OIB</t>
  </si>
  <si>
    <t>Šifra krajnjeg kupca</t>
  </si>
  <si>
    <t>Mjerno mjesto</t>
  </si>
  <si>
    <t>Zajedničko/ zasebno</t>
  </si>
  <si>
    <t>Oznaka toplinskog sustava</t>
  </si>
  <si>
    <t>Jedinična cijena proizvodnja
(kn/KWh)</t>
  </si>
  <si>
    <t>Ukupna cijena proizvodnja
(kn/KWh)</t>
  </si>
  <si>
    <t>Jedinična cijena distribucija
(kn/KWh)</t>
  </si>
  <si>
    <t>Ukupna cijena distribucija
(kn/KWh)</t>
  </si>
  <si>
    <t xml:space="preserve">Priključna snaga
(KW)                       </t>
  </si>
  <si>
    <t>Jedinična cijena proizvodnja
(kn/KW/mj)</t>
  </si>
  <si>
    <t>Ukupna cijena proizvodnja
(kn/KW/mj)</t>
  </si>
  <si>
    <t>Jedinična cijena distribucija
(kn/KW/mj)</t>
  </si>
  <si>
    <t>Ukupna cijena distribucija
(kn/KW/mj)</t>
  </si>
  <si>
    <t xml:space="preserve">Naknada za djelatnost opskrbe
(kn/mj)  </t>
  </si>
  <si>
    <t>11=(9x10)</t>
  </si>
  <si>
    <t>13=(9x12)</t>
  </si>
  <si>
    <t>1.</t>
  </si>
  <si>
    <t>UKUPNO VRELOVOD</t>
  </si>
  <si>
    <t>Zajedničko</t>
  </si>
  <si>
    <t xml:space="preserve">A - TROŠKOVNIK </t>
  </si>
  <si>
    <t>Bože Vidasa 12, 51000 Rijeka</t>
  </si>
  <si>
    <t>OŠ Zamet</t>
  </si>
  <si>
    <r>
      <t xml:space="preserve">Okvirna količina isporučene energije  
(KWh)     </t>
    </r>
    <r>
      <rPr>
        <sz val="12"/>
        <color rgb="FF000000"/>
        <rFont val="Calibri"/>
        <family val="2"/>
        <charset val="238"/>
        <scheme val="minor"/>
      </rPr>
      <t xml:space="preserve"> </t>
    </r>
  </si>
  <si>
    <t xml:space="preserve">UKUPNO GODIŠNJE
s PDV-om
(kn)
</t>
  </si>
  <si>
    <t>UKUPNA mješovita cijena snage i energije</t>
  </si>
  <si>
    <t>14=11+13</t>
  </si>
  <si>
    <r>
      <rPr>
        <b/>
        <sz val="12"/>
        <color rgb="FF000000"/>
        <rFont val="Calibri"/>
        <family val="2"/>
        <charset val="238"/>
        <scheme val="minor"/>
      </rPr>
      <t xml:space="preserve">UKUPNA CIJENA </t>
    </r>
    <r>
      <rPr>
        <b/>
        <u/>
        <sz val="12"/>
        <color rgb="FF000000"/>
        <rFont val="Calibri"/>
        <family val="2"/>
        <charset val="238"/>
        <scheme val="minor"/>
      </rPr>
      <t>ENERGIJA</t>
    </r>
  </si>
  <si>
    <r>
      <rPr>
        <b/>
        <sz val="12"/>
        <color rgb="FF000000"/>
        <rFont val="Calibri"/>
        <family val="2"/>
        <charset val="238"/>
        <scheme val="minor"/>
      </rPr>
      <t xml:space="preserve">UKUPNA CIJENA </t>
    </r>
    <r>
      <rPr>
        <b/>
        <u/>
        <sz val="12"/>
        <color rgb="FF000000"/>
        <rFont val="Calibri"/>
        <family val="2"/>
        <charset val="238"/>
        <scheme val="minor"/>
      </rPr>
      <t>SNAGA</t>
    </r>
  </si>
  <si>
    <t>Jedinična mješovita cijena 
(kn/KWh)</t>
  </si>
  <si>
    <t>MJEŠOVITA STAVKA SNAGA I ENERGIJA</t>
  </si>
  <si>
    <t>20=17+19</t>
  </si>
  <si>
    <t>21=(14+20)</t>
  </si>
  <si>
    <t>22=(21/9)</t>
  </si>
  <si>
    <t xml:space="preserve">Naknada za djelatnost opskrbe za 1 godinu
(kn)  </t>
  </si>
  <si>
    <t>25=(21+24)</t>
  </si>
  <si>
    <t>26=25*0,25</t>
  </si>
  <si>
    <t>27=(25+26)</t>
  </si>
  <si>
    <t>TRAJANJE USLUGE GRIJANJA (MJESECI)</t>
  </si>
  <si>
    <t>17=(15*16)*mj</t>
  </si>
  <si>
    <t>19=(15*18)*mj</t>
  </si>
  <si>
    <t>24=(23*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</si>
</sst>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A]General"/>
    <numFmt numFmtId="165" formatCode="[$-41A]#,##0.00"/>
    <numFmt numFmtId="166" formatCode="[$-41A]0"/>
    <numFmt numFmtId="167" formatCode="#,##0.000"/>
    <numFmt numFmtId="168" formatCode="#,##0.0000"/>
    <numFmt numFmtId="169" formatCode="#,##0.00&quot; &quot;[$kn-41A];[Red]&quot;-&quot;#,##0.00&quot; &quot;[$kn-41A]"/>
    <numFmt numFmtId="170" formatCode="[$-41A]#,##0.0000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EF4"/>
        <bgColor rgb="FFDBEEF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DBEEF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DBEEF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 style="thin">
        <color rgb="FF000000"/>
      </diagonal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95">
    <xf numFmtId="0" fontId="0" fillId="0" borderId="0" xfId="0"/>
    <xf numFmtId="164" fontId="6" fillId="0" borderId="0" xfId="1" applyFont="1" applyFill="1" applyAlignment="1" applyProtection="1"/>
    <xf numFmtId="164" fontId="6" fillId="0" borderId="0" xfId="1" applyFont="1" applyFill="1" applyAlignment="1" applyProtection="1">
      <alignment horizontal="center"/>
    </xf>
    <xf numFmtId="165" fontId="6" fillId="0" borderId="0" xfId="1" applyNumberFormat="1" applyFont="1" applyFill="1" applyAlignment="1" applyProtection="1"/>
    <xf numFmtId="0" fontId="5" fillId="0" borderId="0" xfId="0" applyFont="1"/>
    <xf numFmtId="164" fontId="6" fillId="0" borderId="0" xfId="1" applyFont="1" applyFill="1" applyAlignment="1" applyProtection="1">
      <alignment horizontal="left" wrapText="1"/>
    </xf>
    <xf numFmtId="164" fontId="7" fillId="0" borderId="0" xfId="1" applyFont="1" applyFill="1" applyAlignment="1" applyProtection="1">
      <alignment horizontal="center"/>
    </xf>
    <xf numFmtId="164" fontId="7" fillId="0" borderId="0" xfId="1" applyFont="1" applyFill="1" applyAlignment="1" applyProtection="1"/>
    <xf numFmtId="164" fontId="8" fillId="0" borderId="0" xfId="1" applyFont="1" applyFill="1" applyAlignment="1" applyProtection="1">
      <alignment horizontal="center"/>
    </xf>
    <xf numFmtId="164" fontId="8" fillId="0" borderId="0" xfId="1" applyFont="1" applyFill="1" applyAlignment="1" applyProtection="1"/>
    <xf numFmtId="164" fontId="7" fillId="0" borderId="0" xfId="1" applyFont="1" applyFill="1" applyAlignment="1" applyProtection="1">
      <alignment horizontal="center" wrapText="1"/>
    </xf>
    <xf numFmtId="164" fontId="9" fillId="0" borderId="0" xfId="1" applyFont="1" applyFill="1" applyAlignment="1" applyProtection="1"/>
    <xf numFmtId="164" fontId="7" fillId="2" borderId="2" xfId="1" applyFont="1" applyFill="1" applyBorder="1" applyAlignment="1" applyProtection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Fill="1" applyAlignment="1" applyProtection="1"/>
    <xf numFmtId="165" fontId="7" fillId="2" borderId="3" xfId="1" applyNumberFormat="1" applyFont="1" applyFill="1" applyBorder="1" applyAlignment="1" applyProtection="1">
      <alignment horizontal="center" vertical="center" wrapText="1"/>
    </xf>
    <xf numFmtId="168" fontId="6" fillId="0" borderId="2" xfId="1" applyNumberFormat="1" applyFont="1" applyFill="1" applyBorder="1" applyAlignment="1" applyProtection="1">
      <alignment horizontal="center"/>
    </xf>
    <xf numFmtId="167" fontId="11" fillId="0" borderId="4" xfId="1" applyNumberFormat="1" applyFont="1" applyFill="1" applyBorder="1" applyAlignment="1" applyProtection="1">
      <alignment horizontal="center"/>
    </xf>
    <xf numFmtId="165" fontId="6" fillId="0" borderId="2" xfId="1" applyNumberFormat="1" applyFont="1" applyFill="1" applyBorder="1" applyAlignment="1" applyProtection="1">
      <alignment horizontal="center"/>
    </xf>
    <xf numFmtId="164" fontId="6" fillId="0" borderId="5" xfId="1" applyFont="1" applyFill="1" applyBorder="1" applyAlignment="1" applyProtection="1"/>
    <xf numFmtId="164" fontId="5" fillId="3" borderId="7" xfId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/>
    </xf>
    <xf numFmtId="165" fontId="7" fillId="0" borderId="8" xfId="1" applyNumberFormat="1" applyFont="1" applyFill="1" applyBorder="1" applyAlignment="1" applyProtection="1">
      <alignment horizontal="center"/>
    </xf>
    <xf numFmtId="3" fontId="7" fillId="2" borderId="5" xfId="1" applyNumberFormat="1" applyFont="1" applyFill="1" applyBorder="1" applyAlignment="1" applyProtection="1">
      <alignment horizontal="center"/>
    </xf>
    <xf numFmtId="4" fontId="7" fillId="4" borderId="8" xfId="1" applyNumberFormat="1" applyFont="1" applyFill="1" applyBorder="1" applyAlignment="1" applyProtection="1">
      <alignment horizontal="center"/>
    </xf>
    <xf numFmtId="167" fontId="7" fillId="2" borderId="5" xfId="1" applyNumberFormat="1" applyFont="1" applyFill="1" applyBorder="1" applyAlignment="1" applyProtection="1">
      <alignment horizontal="center"/>
    </xf>
    <xf numFmtId="165" fontId="9" fillId="6" borderId="5" xfId="1" applyNumberFormat="1" applyFont="1" applyFill="1" applyBorder="1" applyAlignment="1" applyProtection="1">
      <alignment horizontal="center"/>
    </xf>
    <xf numFmtId="170" fontId="9" fillId="6" borderId="8" xfId="1" applyNumberFormat="1" applyFont="1" applyFill="1" applyBorder="1" applyAlignment="1" applyProtection="1">
      <alignment horizontal="center"/>
    </xf>
    <xf numFmtId="164" fontId="7" fillId="2" borderId="12" xfId="1" applyFont="1" applyFill="1" applyBorder="1" applyAlignment="1" applyProtection="1">
      <alignment horizontal="center" vertical="center" wrapText="1"/>
    </xf>
    <xf numFmtId="164" fontId="7" fillId="2" borderId="13" xfId="1" applyFont="1" applyFill="1" applyBorder="1" applyAlignment="1" applyProtection="1">
      <alignment horizontal="center" vertical="center" wrapText="1"/>
    </xf>
    <xf numFmtId="166" fontId="6" fillId="2" borderId="14" xfId="1" applyNumberFormat="1" applyFont="1" applyFill="1" applyBorder="1" applyAlignment="1" applyProtection="1">
      <alignment horizontal="center" vertical="center" wrapText="1"/>
    </xf>
    <xf numFmtId="166" fontId="6" fillId="2" borderId="15" xfId="1" applyNumberFormat="1" applyFont="1" applyFill="1" applyBorder="1" applyAlignment="1" applyProtection="1">
      <alignment horizontal="center" vertical="center" wrapText="1"/>
    </xf>
    <xf numFmtId="164" fontId="7" fillId="2" borderId="14" xfId="1" applyFont="1" applyFill="1" applyBorder="1" applyAlignment="1" applyProtection="1">
      <alignment horizontal="center" vertical="center" wrapText="1"/>
    </xf>
    <xf numFmtId="165" fontId="12" fillId="4" borderId="15" xfId="1" applyNumberFormat="1" applyFont="1" applyFill="1" applyBorder="1" applyAlignment="1" applyProtection="1">
      <alignment horizontal="center" vertical="center" wrapText="1"/>
    </xf>
    <xf numFmtId="166" fontId="6" fillId="4" borderId="15" xfId="1" applyNumberFormat="1" applyFont="1" applyFill="1" applyBorder="1" applyAlignment="1" applyProtection="1">
      <alignment horizontal="center" vertical="center" wrapText="1"/>
    </xf>
    <xf numFmtId="3" fontId="6" fillId="2" borderId="12" xfId="1" applyNumberFormat="1" applyFont="1" applyFill="1" applyBorder="1" applyAlignment="1" applyProtection="1">
      <alignment horizontal="center"/>
    </xf>
    <xf numFmtId="165" fontId="7" fillId="5" borderId="13" xfId="1" applyNumberFormat="1" applyFont="1" applyFill="1" applyBorder="1" applyAlignment="1" applyProtection="1">
      <alignment horizontal="center"/>
    </xf>
    <xf numFmtId="164" fontId="7" fillId="2" borderId="22" xfId="1" applyFont="1" applyFill="1" applyBorder="1" applyAlignment="1" applyProtection="1">
      <alignment horizontal="center" vertical="center" wrapText="1"/>
    </xf>
    <xf numFmtId="165" fontId="12" fillId="4" borderId="23" xfId="1" applyNumberFormat="1" applyFont="1" applyFill="1" applyBorder="1" applyAlignment="1" applyProtection="1">
      <alignment horizontal="center" vertical="center" wrapText="1"/>
    </xf>
    <xf numFmtId="167" fontId="6" fillId="2" borderId="12" xfId="1" applyNumberFormat="1" applyFont="1" applyFill="1" applyBorder="1" applyAlignment="1" applyProtection="1">
      <alignment horizontal="center"/>
    </xf>
    <xf numFmtId="165" fontId="7" fillId="7" borderId="24" xfId="1" applyNumberFormat="1" applyFont="1" applyFill="1" applyBorder="1" applyAlignment="1" applyProtection="1">
      <alignment horizontal="center" vertical="center" wrapText="1"/>
    </xf>
    <xf numFmtId="165" fontId="7" fillId="7" borderId="25" xfId="1" applyNumberFormat="1" applyFont="1" applyFill="1" applyBorder="1" applyAlignment="1" applyProtection="1">
      <alignment horizontal="center" vertical="center" wrapText="1"/>
    </xf>
    <xf numFmtId="166" fontId="6" fillId="7" borderId="22" xfId="1" applyNumberFormat="1" applyFont="1" applyFill="1" applyBorder="1" applyAlignment="1" applyProtection="1">
      <alignment horizontal="center" vertical="center" wrapText="1"/>
    </xf>
    <xf numFmtId="166" fontId="6" fillId="7" borderId="23" xfId="1" applyNumberFormat="1" applyFont="1" applyFill="1" applyBorder="1" applyAlignment="1" applyProtection="1">
      <alignment horizontal="center" vertical="center" wrapText="1"/>
    </xf>
    <xf numFmtId="165" fontId="9" fillId="6" borderId="12" xfId="1" applyNumberFormat="1" applyFont="1" applyFill="1" applyBorder="1" applyAlignment="1" applyProtection="1">
      <alignment horizontal="center"/>
    </xf>
    <xf numFmtId="170" fontId="9" fillId="6" borderId="13" xfId="1" applyNumberFormat="1" applyFont="1" applyFill="1" applyBorder="1" applyAlignment="1" applyProtection="1">
      <alignment horizontal="center"/>
    </xf>
    <xf numFmtId="166" fontId="5" fillId="2" borderId="14" xfId="1" applyNumberFormat="1" applyFont="1" applyFill="1" applyBorder="1" applyAlignment="1" applyProtection="1">
      <alignment horizontal="center" vertical="center" wrapText="1"/>
    </xf>
    <xf numFmtId="165" fontId="6" fillId="0" borderId="12" xfId="1" applyNumberFormat="1" applyFont="1" applyFill="1" applyBorder="1" applyAlignment="1" applyProtection="1">
      <alignment horizontal="center"/>
    </xf>
    <xf numFmtId="165" fontId="7" fillId="0" borderId="13" xfId="1" applyNumberFormat="1" applyFont="1" applyFill="1" applyBorder="1" applyAlignment="1" applyProtection="1">
      <alignment horizontal="center"/>
    </xf>
    <xf numFmtId="165" fontId="7" fillId="2" borderId="14" xfId="1" applyNumberFormat="1" applyFont="1" applyFill="1" applyBorder="1" applyAlignment="1" applyProtection="1">
      <alignment horizontal="center" vertical="center" wrapText="1"/>
    </xf>
    <xf numFmtId="165" fontId="7" fillId="2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Font="1" applyFill="1" applyBorder="1" applyAlignment="1" applyProtection="1">
      <alignment horizontal="center"/>
    </xf>
    <xf numFmtId="164" fontId="5" fillId="3" borderId="27" xfId="1" applyFont="1" applyFill="1" applyBorder="1" applyAlignment="1" applyProtection="1">
      <alignment horizontal="center" vertical="center" wrapText="1"/>
    </xf>
    <xf numFmtId="165" fontId="9" fillId="8" borderId="28" xfId="1" applyNumberFormat="1" applyFont="1" applyFill="1" applyBorder="1" applyAlignment="1" applyProtection="1">
      <alignment horizontal="center"/>
    </xf>
    <xf numFmtId="165" fontId="9" fillId="8" borderId="29" xfId="1" applyNumberFormat="1" applyFont="1" applyFill="1" applyBorder="1" applyAlignment="1" applyProtection="1">
      <alignment horizontal="center"/>
    </xf>
    <xf numFmtId="165" fontId="9" fillId="8" borderId="30" xfId="1" applyNumberFormat="1" applyFont="1" applyFill="1" applyBorder="1" applyAlignment="1" applyProtection="1">
      <alignment horizontal="center"/>
    </xf>
    <xf numFmtId="164" fontId="7" fillId="0" borderId="0" xfId="1" applyFont="1" applyFill="1" applyAlignment="1" applyProtection="1">
      <alignment horizontal="right"/>
    </xf>
    <xf numFmtId="167" fontId="7" fillId="0" borderId="0" xfId="1" applyNumberFormat="1" applyFont="1" applyFill="1" applyAlignment="1" applyProtection="1">
      <alignment horizontal="center"/>
    </xf>
    <xf numFmtId="164" fontId="5" fillId="0" borderId="0" xfId="1" applyFont="1" applyFill="1" applyAlignment="1" applyProtection="1">
      <alignment horizontal="center" vertical="center" wrapText="1"/>
    </xf>
    <xf numFmtId="165" fontId="7" fillId="0" borderId="0" xfId="1" applyNumberFormat="1" applyFont="1" applyFill="1" applyAlignment="1" applyProtection="1">
      <alignment horizontal="center"/>
    </xf>
    <xf numFmtId="164" fontId="7" fillId="2" borderId="14" xfId="1" applyFont="1" applyFill="1" applyBorder="1" applyAlignment="1" applyProtection="1">
      <alignment horizontal="center" vertical="center" wrapText="1"/>
    </xf>
    <xf numFmtId="164" fontId="9" fillId="0" borderId="0" xfId="1" applyFont="1" applyFill="1" applyAlignment="1" applyProtection="1">
      <alignment horizontal="right"/>
    </xf>
    <xf numFmtId="164" fontId="6" fillId="3" borderId="32" xfId="1" applyFont="1" applyFill="1" applyBorder="1" applyAlignment="1" applyProtection="1">
      <alignment horizontal="center"/>
    </xf>
    <xf numFmtId="164" fontId="6" fillId="3" borderId="33" xfId="1" applyFont="1" applyFill="1" applyBorder="1" applyAlignment="1" applyProtection="1">
      <alignment wrapText="1"/>
    </xf>
    <xf numFmtId="164" fontId="10" fillId="3" borderId="33" xfId="1" applyFont="1" applyFill="1" applyBorder="1" applyAlignment="1" applyProtection="1">
      <alignment horizontal="center" wrapText="1"/>
    </xf>
    <xf numFmtId="164" fontId="6" fillId="3" borderId="33" xfId="1" applyFont="1" applyFill="1" applyBorder="1" applyAlignment="1" applyProtection="1">
      <alignment horizontal="center"/>
    </xf>
    <xf numFmtId="164" fontId="6" fillId="3" borderId="34" xfId="1" applyFont="1" applyFill="1" applyBorder="1" applyAlignment="1" applyProtection="1">
      <alignment wrapText="1"/>
    </xf>
    <xf numFmtId="164" fontId="7" fillId="0" borderId="31" xfId="1" applyFont="1" applyFill="1" applyBorder="1" applyAlignment="1" applyProtection="1">
      <alignment horizontal="center"/>
    </xf>
    <xf numFmtId="166" fontId="5" fillId="2" borderId="1" xfId="1" applyNumberFormat="1" applyFont="1" applyFill="1" applyBorder="1" applyAlignment="1" applyProtection="1">
      <alignment horizontal="center" vertical="center" wrapText="1"/>
    </xf>
    <xf numFmtId="167" fontId="11" fillId="0" borderId="4" xfId="1" applyNumberFormat="1" applyFont="1" applyFill="1" applyBorder="1" applyAlignment="1" applyProtection="1">
      <alignment horizontal="center"/>
      <protection locked="0"/>
    </xf>
    <xf numFmtId="164" fontId="5" fillId="3" borderId="7" xfId="1" applyFont="1" applyFill="1" applyBorder="1" applyAlignment="1" applyProtection="1">
      <alignment horizontal="center" vertical="center" wrapText="1"/>
      <protection locked="0"/>
    </xf>
    <xf numFmtId="164" fontId="5" fillId="3" borderId="27" xfId="1" applyFont="1" applyFill="1" applyBorder="1" applyAlignment="1" applyProtection="1">
      <alignment horizontal="center" vertical="center" wrapText="1"/>
      <protection locked="0"/>
    </xf>
    <xf numFmtId="164" fontId="7" fillId="2" borderId="10" xfId="1" applyFont="1" applyFill="1" applyBorder="1" applyAlignment="1" applyProtection="1">
      <alignment horizontal="center" vertical="center" wrapText="1"/>
    </xf>
    <xf numFmtId="164" fontId="7" fillId="2" borderId="1" xfId="1" applyFont="1" applyFill="1" applyBorder="1" applyAlignment="1" applyProtection="1">
      <alignment horizontal="center" vertical="center" wrapText="1"/>
    </xf>
    <xf numFmtId="164" fontId="7" fillId="2" borderId="26" xfId="1" applyFont="1" applyFill="1" applyBorder="1" applyAlignment="1" applyProtection="1">
      <alignment horizontal="center" vertical="center" wrapText="1"/>
    </xf>
    <xf numFmtId="164" fontId="7" fillId="2" borderId="23" xfId="1" applyFont="1" applyFill="1" applyBorder="1" applyAlignment="1" applyProtection="1">
      <alignment horizontal="center" vertical="center" wrapText="1"/>
    </xf>
    <xf numFmtId="164" fontId="7" fillId="0" borderId="6" xfId="1" applyFont="1" applyFill="1" applyBorder="1" applyAlignment="1" applyProtection="1">
      <alignment horizontal="right"/>
    </xf>
    <xf numFmtId="164" fontId="7" fillId="0" borderId="8" xfId="1" applyFont="1" applyFill="1" applyBorder="1" applyAlignment="1" applyProtection="1">
      <alignment horizontal="right"/>
    </xf>
    <xf numFmtId="0" fontId="5" fillId="0" borderId="0" xfId="0" applyFont="1" applyFill="1"/>
    <xf numFmtId="164" fontId="7" fillId="2" borderId="16" xfId="1" applyFont="1" applyFill="1" applyBorder="1" applyAlignment="1" applyProtection="1">
      <alignment horizontal="center" vertical="center" wrapText="1"/>
    </xf>
    <xf numFmtId="164" fontId="7" fillId="2" borderId="17" xfId="1" applyFont="1" applyFill="1" applyBorder="1" applyAlignment="1" applyProtection="1">
      <alignment horizontal="center" vertical="center" wrapText="1"/>
    </xf>
    <xf numFmtId="164" fontId="7" fillId="2" borderId="18" xfId="1" applyFont="1" applyFill="1" applyBorder="1" applyAlignment="1" applyProtection="1">
      <alignment horizontal="center" vertical="center" wrapText="1"/>
    </xf>
    <xf numFmtId="165" fontId="7" fillId="2" borderId="9" xfId="1" applyNumberFormat="1" applyFont="1" applyFill="1" applyBorder="1" applyAlignment="1" applyProtection="1">
      <alignment horizontal="center" wrapText="1"/>
    </xf>
    <xf numFmtId="165" fontId="7" fillId="2" borderId="11" xfId="1" applyNumberFormat="1" applyFont="1" applyFill="1" applyBorder="1" applyAlignment="1" applyProtection="1">
      <alignment horizontal="center" wrapText="1"/>
    </xf>
    <xf numFmtId="164" fontId="7" fillId="2" borderId="9" xfId="1" applyFont="1" applyFill="1" applyBorder="1" applyAlignment="1" applyProtection="1">
      <alignment horizontal="center" vertical="center" wrapText="1"/>
    </xf>
    <xf numFmtId="164" fontId="7" fillId="2" borderId="14" xfId="1" applyFont="1" applyFill="1" applyBorder="1" applyAlignment="1" applyProtection="1">
      <alignment horizontal="center" vertical="center" wrapText="1"/>
    </xf>
    <xf numFmtId="164" fontId="7" fillId="2" borderId="16" xfId="1" applyFont="1" applyFill="1" applyBorder="1" applyAlignment="1" applyProtection="1">
      <alignment horizontal="center" vertical="center"/>
    </xf>
    <xf numFmtId="164" fontId="7" fillId="2" borderId="17" xfId="1" applyFont="1" applyFill="1" applyBorder="1" applyAlignment="1" applyProtection="1">
      <alignment horizontal="center" vertical="center"/>
    </xf>
    <xf numFmtId="164" fontId="7" fillId="2" borderId="18" xfId="1" applyFont="1" applyFill="1" applyBorder="1" applyAlignment="1" applyProtection="1">
      <alignment horizontal="center" vertical="center"/>
    </xf>
    <xf numFmtId="164" fontId="7" fillId="2" borderId="19" xfId="1" applyFont="1" applyFill="1" applyBorder="1" applyAlignment="1" applyProtection="1">
      <alignment horizontal="center" vertical="center"/>
    </xf>
    <xf numFmtId="164" fontId="7" fillId="2" borderId="20" xfId="1" applyFont="1" applyFill="1" applyBorder="1" applyAlignment="1" applyProtection="1">
      <alignment horizontal="center" vertical="center"/>
    </xf>
    <xf numFmtId="164" fontId="7" fillId="2" borderId="21" xfId="1" applyFont="1" applyFill="1" applyBorder="1" applyAlignment="1" applyProtection="1">
      <alignment horizontal="center" vertical="center"/>
    </xf>
    <xf numFmtId="164" fontId="7" fillId="6" borderId="19" xfId="1" applyFont="1" applyFill="1" applyBorder="1" applyAlignment="1" applyProtection="1">
      <alignment horizontal="center" vertical="center" wrapText="1"/>
    </xf>
    <xf numFmtId="164" fontId="7" fillId="6" borderId="21" xfId="1" applyFont="1" applyFill="1" applyBorder="1" applyAlignment="1" applyProtection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Normal" xfId="0" builtinId="0" customBuiltin="1"/>
    <cellStyle name="Normal 3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51"/>
  <sheetViews>
    <sheetView zoomScale="70" zoomScaleNormal="70" workbookViewId="0">
      <selection activeCell="D13" sqref="D13"/>
    </sheetView>
  </sheetViews>
  <sheetFormatPr defaultRowHeight="15.75" x14ac:dyDescent="0.25"/>
  <cols>
    <col min="1" max="1" width="6.375" style="2" customWidth="1"/>
    <col min="2" max="2" width="25.5" style="1" customWidth="1"/>
    <col min="3" max="3" width="13.875" style="1" customWidth="1"/>
    <col min="4" max="4" width="13.875" style="2" customWidth="1"/>
    <col min="5" max="5" width="13.875" style="1" customWidth="1"/>
    <col min="6" max="8" width="13.875" style="2" customWidth="1"/>
    <col min="9" max="10" width="12.5" style="1" customWidth="1"/>
    <col min="11" max="24" width="12.5" style="3" customWidth="1"/>
    <col min="25" max="27" width="21.75" style="3" customWidth="1"/>
    <col min="28" max="1028" width="8.5" style="1" customWidth="1"/>
    <col min="1029" max="1029" width="9" style="4" customWidth="1"/>
    <col min="1030" max="16384" width="9" style="4"/>
  </cols>
  <sheetData>
    <row r="1" spans="1:27" ht="40.5" customHeight="1" x14ac:dyDescent="0.25">
      <c r="A1" s="79"/>
      <c r="B1" s="79"/>
    </row>
    <row r="2" spans="1:27" ht="26.25" customHeight="1" x14ac:dyDescent="0.35">
      <c r="A2" s="5"/>
      <c r="B2" s="5"/>
      <c r="E2" s="2"/>
      <c r="F2" s="6"/>
      <c r="G2" s="6"/>
      <c r="H2" s="6"/>
      <c r="I2" s="7"/>
      <c r="J2" s="7"/>
      <c r="K2" s="8"/>
      <c r="L2" s="8" t="s">
        <v>0</v>
      </c>
      <c r="M2" s="9"/>
      <c r="N2" s="9"/>
    </row>
    <row r="3" spans="1:27" ht="23.25" customHeight="1" x14ac:dyDescent="0.35">
      <c r="A3" s="5"/>
      <c r="B3" s="5"/>
      <c r="D3" s="10"/>
      <c r="F3" s="1"/>
      <c r="G3" s="7"/>
      <c r="H3" s="7"/>
      <c r="I3" s="7"/>
      <c r="J3" s="7"/>
      <c r="K3" s="9" t="s">
        <v>1</v>
      </c>
      <c r="L3" s="9"/>
      <c r="M3" s="9"/>
      <c r="N3" s="9"/>
    </row>
    <row r="4" spans="1:27" ht="16.5" customHeight="1" x14ac:dyDescent="0.25">
      <c r="A4" s="5"/>
      <c r="B4" s="5"/>
      <c r="D4" s="10"/>
      <c r="F4" s="1"/>
      <c r="G4" s="1"/>
      <c r="H4" s="1"/>
    </row>
    <row r="5" spans="1:27" ht="13.5" customHeight="1" thickBot="1" x14ac:dyDescent="0.3">
      <c r="A5" s="5"/>
      <c r="B5" s="5"/>
      <c r="D5" s="10"/>
      <c r="F5" s="1"/>
      <c r="G5" s="1"/>
      <c r="H5" s="1"/>
    </row>
    <row r="6" spans="1:27" s="1" customFormat="1" ht="19.5" customHeight="1" thickBot="1" x14ac:dyDescent="0.35">
      <c r="A6" s="11" t="s">
        <v>31</v>
      </c>
      <c r="B6" s="7"/>
      <c r="D6" s="2"/>
      <c r="E6" s="62" t="s">
        <v>49</v>
      </c>
      <c r="F6" s="68">
        <v>12</v>
      </c>
      <c r="G6" s="2"/>
      <c r="H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52.5" customHeight="1" x14ac:dyDescent="0.25">
      <c r="A7" s="80" t="s">
        <v>2</v>
      </c>
      <c r="B7" s="81"/>
      <c r="C7" s="81"/>
      <c r="D7" s="81"/>
      <c r="E7" s="81"/>
      <c r="F7" s="81"/>
      <c r="G7" s="81"/>
      <c r="H7" s="82"/>
      <c r="I7" s="87" t="s">
        <v>3</v>
      </c>
      <c r="J7" s="88"/>
      <c r="K7" s="88"/>
      <c r="L7" s="88"/>
      <c r="M7" s="88"/>
      <c r="N7" s="89"/>
      <c r="O7" s="90" t="s">
        <v>4</v>
      </c>
      <c r="P7" s="91"/>
      <c r="Q7" s="91"/>
      <c r="R7" s="91"/>
      <c r="S7" s="91"/>
      <c r="T7" s="92"/>
      <c r="U7" s="93" t="s">
        <v>41</v>
      </c>
      <c r="V7" s="94"/>
      <c r="W7" s="83" t="s">
        <v>5</v>
      </c>
      <c r="X7" s="84"/>
      <c r="Y7" s="85" t="s">
        <v>6</v>
      </c>
      <c r="Z7" s="73" t="s">
        <v>7</v>
      </c>
      <c r="AA7" s="75" t="s">
        <v>35</v>
      </c>
    </row>
    <row r="8" spans="1:27" s="1" customFormat="1" ht="99" customHeight="1" x14ac:dyDescent="0.25">
      <c r="A8" s="29" t="s">
        <v>8</v>
      </c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  <c r="H8" s="30" t="s">
        <v>15</v>
      </c>
      <c r="I8" s="33" t="s">
        <v>34</v>
      </c>
      <c r="J8" s="13" t="s">
        <v>16</v>
      </c>
      <c r="K8" s="13" t="s">
        <v>17</v>
      </c>
      <c r="L8" s="13" t="s">
        <v>18</v>
      </c>
      <c r="M8" s="13" t="s">
        <v>19</v>
      </c>
      <c r="N8" s="34" t="s">
        <v>38</v>
      </c>
      <c r="O8" s="38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39" t="s">
        <v>39</v>
      </c>
      <c r="U8" s="41" t="s">
        <v>36</v>
      </c>
      <c r="V8" s="42" t="s">
        <v>40</v>
      </c>
      <c r="W8" s="50" t="s">
        <v>25</v>
      </c>
      <c r="X8" s="51" t="s">
        <v>45</v>
      </c>
      <c r="Y8" s="86"/>
      <c r="Z8" s="74"/>
      <c r="AA8" s="76"/>
    </row>
    <row r="9" spans="1:27" s="15" customFormat="1" ht="18.75" customHeight="1" x14ac:dyDescent="0.25">
      <c r="A9" s="31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32">
        <v>8</v>
      </c>
      <c r="I9" s="31">
        <v>9</v>
      </c>
      <c r="J9" s="14">
        <v>10</v>
      </c>
      <c r="K9" s="14" t="s">
        <v>26</v>
      </c>
      <c r="L9" s="14">
        <v>12</v>
      </c>
      <c r="M9" s="14" t="s">
        <v>27</v>
      </c>
      <c r="N9" s="35" t="s">
        <v>37</v>
      </c>
      <c r="O9" s="31">
        <v>15</v>
      </c>
      <c r="P9" s="14">
        <v>16</v>
      </c>
      <c r="Q9" s="69" t="s">
        <v>50</v>
      </c>
      <c r="R9" s="14">
        <v>18</v>
      </c>
      <c r="S9" s="69" t="s">
        <v>51</v>
      </c>
      <c r="T9" s="35" t="s">
        <v>42</v>
      </c>
      <c r="U9" s="43" t="s">
        <v>43</v>
      </c>
      <c r="V9" s="44" t="s">
        <v>44</v>
      </c>
      <c r="W9" s="31">
        <v>23</v>
      </c>
      <c r="X9" s="32" t="s">
        <v>52</v>
      </c>
      <c r="Y9" s="47" t="s">
        <v>46</v>
      </c>
      <c r="Z9" s="14" t="s">
        <v>47</v>
      </c>
      <c r="AA9" s="32" t="s">
        <v>48</v>
      </c>
    </row>
    <row r="10" spans="1:27" s="1" customFormat="1" ht="43.5" customHeight="1" thickBot="1" x14ac:dyDescent="0.35">
      <c r="A10" s="63" t="s">
        <v>28</v>
      </c>
      <c r="B10" s="64" t="s">
        <v>33</v>
      </c>
      <c r="C10" s="64" t="s">
        <v>32</v>
      </c>
      <c r="D10" s="65"/>
      <c r="E10" s="66"/>
      <c r="F10" s="65"/>
      <c r="G10" s="66" t="s">
        <v>30</v>
      </c>
      <c r="H10" s="67" t="s">
        <v>33</v>
      </c>
      <c r="I10" s="36">
        <v>580000</v>
      </c>
      <c r="J10" s="17"/>
      <c r="K10" s="18">
        <f>I10*J10</f>
        <v>0</v>
      </c>
      <c r="L10" s="17">
        <v>0</v>
      </c>
      <c r="M10" s="19">
        <v>0</v>
      </c>
      <c r="N10" s="37">
        <f>K10+M10</f>
        <v>0</v>
      </c>
      <c r="O10" s="40"/>
      <c r="P10" s="17"/>
      <c r="Q10" s="19">
        <f>O10*P10*F6</f>
        <v>0</v>
      </c>
      <c r="R10" s="17">
        <v>0</v>
      </c>
      <c r="S10" s="19">
        <f>O10*R10*F6</f>
        <v>0</v>
      </c>
      <c r="T10" s="37">
        <f>Q10+S10</f>
        <v>0</v>
      </c>
      <c r="U10" s="45">
        <f>N10+T10</f>
        <v>0</v>
      </c>
      <c r="V10" s="46">
        <f>U10/I10</f>
        <v>0</v>
      </c>
      <c r="W10" s="48"/>
      <c r="X10" s="52">
        <f>W10*F6</f>
        <v>0</v>
      </c>
      <c r="Y10" s="48">
        <f>U10+X10</f>
        <v>0</v>
      </c>
      <c r="Z10" s="19">
        <f>Y10*0.25</f>
        <v>0</v>
      </c>
      <c r="AA10" s="49">
        <f>Y10+Z10</f>
        <v>0</v>
      </c>
    </row>
    <row r="11" spans="1:27" s="1" customFormat="1" ht="34.5" customHeight="1" thickBot="1" x14ac:dyDescent="0.35">
      <c r="A11" s="20"/>
      <c r="B11" s="77" t="s">
        <v>29</v>
      </c>
      <c r="C11" s="77"/>
      <c r="D11" s="77"/>
      <c r="E11" s="77"/>
      <c r="F11" s="77"/>
      <c r="G11" s="77"/>
      <c r="H11" s="78"/>
      <c r="I11" s="24">
        <f>I10</f>
        <v>580000</v>
      </c>
      <c r="J11" s="21"/>
      <c r="K11" s="22"/>
      <c r="L11" s="21"/>
      <c r="M11" s="22"/>
      <c r="N11" s="25">
        <f>N10</f>
        <v>0</v>
      </c>
      <c r="O11" s="26">
        <f>O10</f>
        <v>0</v>
      </c>
      <c r="P11" s="21"/>
      <c r="Q11" s="22"/>
      <c r="R11" s="21"/>
      <c r="S11" s="22"/>
      <c r="T11" s="25">
        <f>T10</f>
        <v>0</v>
      </c>
      <c r="U11" s="27">
        <f>U10</f>
        <v>0</v>
      </c>
      <c r="V11" s="28">
        <f>V10</f>
        <v>0</v>
      </c>
      <c r="W11" s="53"/>
      <c r="X11" s="23"/>
      <c r="Y11" s="54">
        <f t="shared" ref="Y11:Z11" si="0">Y10</f>
        <v>0</v>
      </c>
      <c r="Z11" s="55">
        <f t="shared" si="0"/>
        <v>0</v>
      </c>
      <c r="AA11" s="56">
        <f>AA10</f>
        <v>0</v>
      </c>
    </row>
    <row r="12" spans="1:27" s="1" customFormat="1" ht="34.5" customHeight="1" x14ac:dyDescent="0.25">
      <c r="B12" s="57"/>
      <c r="C12" s="57"/>
      <c r="D12" s="57"/>
      <c r="E12" s="57"/>
      <c r="F12" s="57"/>
      <c r="G12" s="57"/>
      <c r="H12" s="57"/>
      <c r="I12" s="58"/>
      <c r="J12" s="59"/>
      <c r="K12" s="60"/>
      <c r="L12" s="59"/>
      <c r="M12" s="60"/>
      <c r="N12" s="60"/>
      <c r="O12" s="58"/>
      <c r="P12" s="59"/>
      <c r="Q12" s="60"/>
      <c r="R12" s="59"/>
      <c r="S12" s="60"/>
      <c r="T12" s="60"/>
      <c r="U12" s="60"/>
      <c r="V12" s="60"/>
      <c r="W12" s="59"/>
      <c r="X12" s="60"/>
      <c r="Y12" s="60"/>
      <c r="Z12" s="60"/>
      <c r="AA12" s="60"/>
    </row>
    <row r="13" spans="1:27" ht="30.75" customHeight="1" x14ac:dyDescent="0.25"/>
    <row r="14" spans="1:27" ht="30.75" customHeight="1" x14ac:dyDescent="0.25"/>
    <row r="15" spans="1:27" ht="30.75" customHeight="1" x14ac:dyDescent="0.25"/>
    <row r="16" spans="1:2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  <row r="48" ht="30.75" customHeight="1" x14ac:dyDescent="0.25"/>
    <row r="49" ht="30.75" customHeight="1" x14ac:dyDescent="0.25"/>
    <row r="50" ht="30.75" customHeight="1" x14ac:dyDescent="0.25"/>
    <row r="51" ht="30.75" customHeight="1" x14ac:dyDescent="0.25"/>
  </sheetData>
  <mergeCells count="10">
    <mergeCell ref="Z7:Z8"/>
    <mergeCell ref="AA7:AA8"/>
    <mergeCell ref="B11:H11"/>
    <mergeCell ref="A1:B1"/>
    <mergeCell ref="A7:H7"/>
    <mergeCell ref="W7:X7"/>
    <mergeCell ref="Y7:Y8"/>
    <mergeCell ref="I7:N7"/>
    <mergeCell ref="O7:T7"/>
    <mergeCell ref="U7:V7"/>
  </mergeCells>
  <pageMargins left="0.27559055118110198" right="0.15748031496063003" top="0.94527559055118116" bottom="0.94527559055118116" header="0.55157480314960605" footer="0.55157480314960605"/>
  <pageSetup paperSize="0" scale="4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51"/>
  <sheetViews>
    <sheetView tabSelected="1" zoomScale="70" zoomScaleNormal="70" workbookViewId="0">
      <selection activeCell="X11" sqref="X11"/>
    </sheetView>
  </sheetViews>
  <sheetFormatPr defaultRowHeight="15.75" x14ac:dyDescent="0.25"/>
  <cols>
    <col min="1" max="1" width="6.375" style="2" customWidth="1"/>
    <col min="2" max="2" width="25.5" style="1" customWidth="1"/>
    <col min="3" max="3" width="13.875" style="1" customWidth="1"/>
    <col min="4" max="4" width="13.875" style="2" customWidth="1"/>
    <col min="5" max="5" width="13.875" style="1" customWidth="1"/>
    <col min="6" max="8" width="13.875" style="2" customWidth="1"/>
    <col min="9" max="10" width="12.5" style="1" customWidth="1"/>
    <col min="11" max="24" width="12.5" style="3" customWidth="1"/>
    <col min="25" max="27" width="21.75" style="3" customWidth="1"/>
    <col min="28" max="1028" width="8.5" style="1" customWidth="1"/>
    <col min="1029" max="1029" width="9" style="4" customWidth="1"/>
    <col min="1030" max="16384" width="9" style="4"/>
  </cols>
  <sheetData>
    <row r="1" spans="1:27" ht="40.5" customHeight="1" x14ac:dyDescent="0.25">
      <c r="A1" s="79"/>
      <c r="B1" s="79"/>
    </row>
    <row r="2" spans="1:27" ht="26.25" customHeight="1" x14ac:dyDescent="0.35">
      <c r="A2" s="5"/>
      <c r="B2" s="5"/>
      <c r="E2" s="2"/>
      <c r="F2" s="6"/>
      <c r="G2" s="6"/>
      <c r="H2" s="6"/>
      <c r="I2" s="7"/>
      <c r="J2" s="7"/>
      <c r="K2" s="8"/>
      <c r="L2" s="8" t="s">
        <v>0</v>
      </c>
      <c r="M2" s="9"/>
      <c r="N2" s="9"/>
    </row>
    <row r="3" spans="1:27" ht="23.25" customHeight="1" x14ac:dyDescent="0.35">
      <c r="A3" s="5"/>
      <c r="B3" s="5"/>
      <c r="D3" s="10"/>
      <c r="F3" s="1"/>
      <c r="G3" s="7"/>
      <c r="H3" s="7"/>
      <c r="I3" s="7"/>
      <c r="J3" s="7"/>
      <c r="K3" s="9" t="s">
        <v>1</v>
      </c>
      <c r="L3" s="9"/>
      <c r="M3" s="9"/>
      <c r="N3" s="9"/>
    </row>
    <row r="4" spans="1:27" ht="16.5" customHeight="1" x14ac:dyDescent="0.25">
      <c r="A4" s="5"/>
      <c r="B4" s="5"/>
      <c r="D4" s="10"/>
      <c r="F4" s="1"/>
      <c r="G4" s="1"/>
      <c r="H4" s="1"/>
    </row>
    <row r="5" spans="1:27" ht="13.5" customHeight="1" thickBot="1" x14ac:dyDescent="0.3">
      <c r="A5" s="5"/>
      <c r="B5" s="5"/>
      <c r="D5" s="10"/>
      <c r="F5" s="1"/>
      <c r="G5" s="1"/>
      <c r="H5" s="1"/>
    </row>
    <row r="6" spans="1:27" s="1" customFormat="1" ht="19.5" customHeight="1" thickBot="1" x14ac:dyDescent="0.35">
      <c r="A6" s="11" t="s">
        <v>31</v>
      </c>
      <c r="B6" s="7"/>
      <c r="D6" s="2"/>
      <c r="E6" s="62" t="s">
        <v>49</v>
      </c>
      <c r="F6" s="68">
        <v>4</v>
      </c>
      <c r="G6" s="2"/>
      <c r="H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52.5" customHeight="1" x14ac:dyDescent="0.25">
      <c r="A7" s="80" t="s">
        <v>2</v>
      </c>
      <c r="B7" s="81"/>
      <c r="C7" s="81"/>
      <c r="D7" s="81"/>
      <c r="E7" s="81"/>
      <c r="F7" s="81"/>
      <c r="G7" s="81"/>
      <c r="H7" s="82"/>
      <c r="I7" s="87" t="s">
        <v>3</v>
      </c>
      <c r="J7" s="88"/>
      <c r="K7" s="88"/>
      <c r="L7" s="88"/>
      <c r="M7" s="88"/>
      <c r="N7" s="89"/>
      <c r="O7" s="90" t="s">
        <v>4</v>
      </c>
      <c r="P7" s="91"/>
      <c r="Q7" s="91"/>
      <c r="R7" s="91"/>
      <c r="S7" s="91"/>
      <c r="T7" s="92"/>
      <c r="U7" s="93" t="s">
        <v>41</v>
      </c>
      <c r="V7" s="94"/>
      <c r="W7" s="83" t="s">
        <v>5</v>
      </c>
      <c r="X7" s="84"/>
      <c r="Y7" s="85" t="s">
        <v>6</v>
      </c>
      <c r="Z7" s="73" t="s">
        <v>7</v>
      </c>
      <c r="AA7" s="75" t="s">
        <v>35</v>
      </c>
    </row>
    <row r="8" spans="1:27" s="1" customFormat="1" ht="99" customHeight="1" x14ac:dyDescent="0.25">
      <c r="A8" s="29" t="s">
        <v>8</v>
      </c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  <c r="H8" s="30" t="s">
        <v>15</v>
      </c>
      <c r="I8" s="61" t="s">
        <v>34</v>
      </c>
      <c r="J8" s="13" t="s">
        <v>16</v>
      </c>
      <c r="K8" s="13" t="s">
        <v>17</v>
      </c>
      <c r="L8" s="13" t="s">
        <v>18</v>
      </c>
      <c r="M8" s="13" t="s">
        <v>19</v>
      </c>
      <c r="N8" s="34" t="s">
        <v>38</v>
      </c>
      <c r="O8" s="38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39" t="s">
        <v>39</v>
      </c>
      <c r="U8" s="41" t="s">
        <v>36</v>
      </c>
      <c r="V8" s="42" t="s">
        <v>40</v>
      </c>
      <c r="W8" s="50" t="s">
        <v>25</v>
      </c>
      <c r="X8" s="51" t="s">
        <v>45</v>
      </c>
      <c r="Y8" s="86"/>
      <c r="Z8" s="74"/>
      <c r="AA8" s="76"/>
    </row>
    <row r="9" spans="1:27" s="15" customFormat="1" ht="18.75" customHeight="1" x14ac:dyDescent="0.25">
      <c r="A9" s="31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32">
        <v>8</v>
      </c>
      <c r="I9" s="31">
        <v>9</v>
      </c>
      <c r="J9" s="14">
        <v>10</v>
      </c>
      <c r="K9" s="14" t="s">
        <v>26</v>
      </c>
      <c r="L9" s="14">
        <v>12</v>
      </c>
      <c r="M9" s="14" t="s">
        <v>27</v>
      </c>
      <c r="N9" s="35" t="s">
        <v>37</v>
      </c>
      <c r="O9" s="31">
        <v>15</v>
      </c>
      <c r="P9" s="14">
        <v>16</v>
      </c>
      <c r="Q9" s="69" t="s">
        <v>50</v>
      </c>
      <c r="R9" s="14">
        <v>18</v>
      </c>
      <c r="S9" s="69" t="s">
        <v>51</v>
      </c>
      <c r="T9" s="35" t="s">
        <v>42</v>
      </c>
      <c r="U9" s="43" t="s">
        <v>43</v>
      </c>
      <c r="V9" s="44" t="s">
        <v>44</v>
      </c>
      <c r="W9" s="31">
        <v>23</v>
      </c>
      <c r="X9" s="32" t="s">
        <v>52</v>
      </c>
      <c r="Y9" s="47" t="s">
        <v>46</v>
      </c>
      <c r="Z9" s="14" t="s">
        <v>47</v>
      </c>
      <c r="AA9" s="32" t="s">
        <v>48</v>
      </c>
    </row>
    <row r="10" spans="1:27" s="1" customFormat="1" ht="43.5" customHeight="1" thickBot="1" x14ac:dyDescent="0.35">
      <c r="A10" s="63" t="s">
        <v>28</v>
      </c>
      <c r="B10" s="64" t="s">
        <v>33</v>
      </c>
      <c r="C10" s="64" t="s">
        <v>32</v>
      </c>
      <c r="D10" s="65"/>
      <c r="E10" s="66"/>
      <c r="F10" s="65"/>
      <c r="G10" s="66" t="s">
        <v>30</v>
      </c>
      <c r="H10" s="67" t="s">
        <v>33</v>
      </c>
      <c r="I10" s="36">
        <v>320000</v>
      </c>
      <c r="J10" s="17"/>
      <c r="K10" s="70">
        <f>I10*J10</f>
        <v>0</v>
      </c>
      <c r="L10" s="17">
        <v>0</v>
      </c>
      <c r="M10" s="19">
        <v>0</v>
      </c>
      <c r="N10" s="37">
        <f>K10+M10</f>
        <v>0</v>
      </c>
      <c r="O10" s="40"/>
      <c r="P10" s="17"/>
      <c r="Q10" s="19">
        <f>O10*P10*F6</f>
        <v>0</v>
      </c>
      <c r="R10" s="17">
        <v>0</v>
      </c>
      <c r="S10" s="19">
        <f>O10*R10*F6</f>
        <v>0</v>
      </c>
      <c r="T10" s="37">
        <f>Q10+S10</f>
        <v>0</v>
      </c>
      <c r="U10" s="45">
        <f>N10+T10</f>
        <v>0</v>
      </c>
      <c r="V10" s="46">
        <f>U10/I10</f>
        <v>0</v>
      </c>
      <c r="W10" s="48"/>
      <c r="X10" s="52">
        <f>W10*F6</f>
        <v>0</v>
      </c>
      <c r="Y10" s="48">
        <f>U10+X10</f>
        <v>0</v>
      </c>
      <c r="Z10" s="19">
        <f>Y10*0.25</f>
        <v>0</v>
      </c>
      <c r="AA10" s="49">
        <f>Y10+Z10</f>
        <v>0</v>
      </c>
    </row>
    <row r="11" spans="1:27" s="1" customFormat="1" ht="34.5" customHeight="1" thickBot="1" x14ac:dyDescent="0.35">
      <c r="A11" s="20"/>
      <c r="B11" s="77" t="s">
        <v>29</v>
      </c>
      <c r="C11" s="77"/>
      <c r="D11" s="77"/>
      <c r="E11" s="77"/>
      <c r="F11" s="77"/>
      <c r="G11" s="77"/>
      <c r="H11" s="78"/>
      <c r="I11" s="24">
        <f>I10</f>
        <v>320000</v>
      </c>
      <c r="J11" s="71"/>
      <c r="K11" s="22">
        <f>I11*J11</f>
        <v>0</v>
      </c>
      <c r="L11" s="21"/>
      <c r="M11" s="22">
        <f>I11*L11</f>
        <v>0</v>
      </c>
      <c r="N11" s="25">
        <f>K11+M11</f>
        <v>0</v>
      </c>
      <c r="O11" s="26">
        <f>O10</f>
        <v>0</v>
      </c>
      <c r="P11" s="71"/>
      <c r="Q11" s="22">
        <f>O11*P11</f>
        <v>0</v>
      </c>
      <c r="R11" s="71"/>
      <c r="S11" s="22">
        <f>O11*R11</f>
        <v>0</v>
      </c>
      <c r="T11" s="25">
        <f>Q11+S11</f>
        <v>0</v>
      </c>
      <c r="U11" s="27">
        <f>N11+T11</f>
        <v>0</v>
      </c>
      <c r="V11" s="28"/>
      <c r="W11" s="72"/>
      <c r="X11" s="23"/>
      <c r="Y11" s="54">
        <f t="shared" ref="Y11:Z11" si="0">Y10</f>
        <v>0</v>
      </c>
      <c r="Z11" s="55">
        <f t="shared" si="0"/>
        <v>0</v>
      </c>
      <c r="AA11" s="56">
        <f>AA10</f>
        <v>0</v>
      </c>
    </row>
    <row r="12" spans="1:27" s="1" customFormat="1" ht="34.5" customHeight="1" x14ac:dyDescent="0.25">
      <c r="B12" s="57"/>
      <c r="C12" s="57"/>
      <c r="D12" s="57"/>
      <c r="E12" s="57"/>
      <c r="F12" s="57"/>
      <c r="G12" s="57"/>
      <c r="H12" s="57"/>
      <c r="I12" s="58"/>
      <c r="J12" s="59"/>
      <c r="K12" s="60"/>
      <c r="L12" s="59"/>
      <c r="M12" s="60"/>
      <c r="N12" s="60"/>
      <c r="O12" s="58"/>
      <c r="P12" s="59"/>
      <c r="Q12" s="60"/>
      <c r="R12" s="59"/>
      <c r="S12" s="60"/>
      <c r="T12" s="60"/>
      <c r="U12" s="60"/>
      <c r="V12" s="60"/>
      <c r="W12" s="59"/>
      <c r="X12" s="60"/>
      <c r="Y12" s="60"/>
      <c r="Z12" s="60"/>
      <c r="AA12" s="60"/>
    </row>
    <row r="13" spans="1:27" ht="30.75" customHeight="1" x14ac:dyDescent="0.25"/>
    <row r="14" spans="1:27" ht="30.75" customHeight="1" x14ac:dyDescent="0.25"/>
    <row r="15" spans="1:27" ht="30.75" customHeight="1" x14ac:dyDescent="0.25"/>
    <row r="16" spans="1:2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  <row r="48" ht="30.75" customHeight="1" x14ac:dyDescent="0.25"/>
    <row r="49" ht="30.75" customHeight="1" x14ac:dyDescent="0.25"/>
    <row r="50" ht="30.75" customHeight="1" x14ac:dyDescent="0.25"/>
    <row r="51" ht="30.75" customHeight="1" x14ac:dyDescent="0.25"/>
  </sheetData>
  <sheetProtection algorithmName="SHA-512" hashValue="seAf7n5c+I9CzmoHaPYd9ZJ3i079M2jv4Izma+XAbgfmurOJZ+TR5gheg122xMUOWRLt3NtEfZ7bFFUDxjsZ6Q==" saltValue="PtXpTvTOfF/StzUyQuvO+g==" spinCount="100000" sheet="1" objects="1" scenarios="1"/>
  <mergeCells count="10">
    <mergeCell ref="Y7:Y8"/>
    <mergeCell ref="Z7:Z8"/>
    <mergeCell ref="AA7:AA8"/>
    <mergeCell ref="B11:H11"/>
    <mergeCell ref="A1:B1"/>
    <mergeCell ref="A7:H7"/>
    <mergeCell ref="I7:N7"/>
    <mergeCell ref="O7:T7"/>
    <mergeCell ref="U7:V7"/>
    <mergeCell ref="W7:X7"/>
  </mergeCells>
  <pageMargins left="0.27559055118110198" right="0.15748031496063003" top="0.94527559055118116" bottom="0.94527559055118116" header="0.55157480314960605" footer="0.55157480314960605"/>
  <pageSetup paperSize="9" scale="4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 -GODIŠNJI</vt:lpstr>
      <vt:lpstr>TROŠKOVNIK -do 31.01.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Vatroslav Jukić</dc:creator>
  <cp:lastModifiedBy>Alic_Dolores</cp:lastModifiedBy>
  <cp:revision>4</cp:revision>
  <dcterms:created xsi:type="dcterms:W3CDTF">2017-01-15T17:56:33Z</dcterms:created>
  <dcterms:modified xsi:type="dcterms:W3CDTF">2019-11-18T13:14:16Z</dcterms:modified>
</cp:coreProperties>
</file>