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grubic_sandra\Desktop\OGU JN\PREDMETI\2021\JEDNOSTAVNA NABAVA\PRIORITETNA SANACIJA PLAŽA\TROŠKOVNICI\POSLANO\"/>
    </mc:Choice>
  </mc:AlternateContent>
  <bookViews>
    <workbookView xWindow="540" yWindow="345" windowWidth="18075" windowHeight="11640"/>
  </bookViews>
  <sheets>
    <sheet name="Troškovnik" sheetId="13" r:id="rId1"/>
  </sheets>
  <definedNames>
    <definedName name="_xlnm._FilterDatabase" localSheetId="0" hidden="1">Troškovnik!$A$1:$E$120</definedName>
    <definedName name="betonski">#REF!</definedName>
    <definedName name="invalidska">#REF!</definedName>
    <definedName name="prijevozi">#REF!</definedName>
    <definedName name="_xlnm.Print_Area" localSheetId="0">Troškovnik!$A$1:$F$115</definedName>
    <definedName name="razno" localSheetId="0">#REF!</definedName>
    <definedName name="razno">#REF!</definedName>
    <definedName name="zemljani">#REF!</definedName>
  </definedNames>
  <calcPr calcId="152511" fullPrecision="0"/>
</workbook>
</file>

<file path=xl/calcChain.xml><?xml version="1.0" encoding="utf-8"?>
<calcChain xmlns="http://schemas.openxmlformats.org/spreadsheetml/2006/main">
  <c r="F48" i="13" l="1"/>
  <c r="F47" i="13"/>
  <c r="F91" i="13" l="1"/>
  <c r="F90" i="13"/>
  <c r="F85" i="13"/>
  <c r="F83" i="13"/>
  <c r="F82" i="13"/>
  <c r="F81" i="13"/>
  <c r="F79" i="13"/>
  <c r="F77" i="13"/>
  <c r="F76" i="13"/>
  <c r="F75" i="13"/>
  <c r="F74" i="13"/>
  <c r="F73" i="13"/>
  <c r="F70" i="13"/>
  <c r="F69" i="13"/>
  <c r="F68" i="13"/>
  <c r="F66" i="13"/>
  <c r="F65" i="13"/>
  <c r="F64" i="13"/>
  <c r="F61" i="13"/>
  <c r="F60" i="13"/>
  <c r="F58" i="13"/>
  <c r="F57" i="13"/>
  <c r="F51" i="13"/>
  <c r="F50" i="13"/>
  <c r="F46" i="13"/>
  <c r="F44" i="13"/>
  <c r="F43" i="13"/>
  <c r="F41" i="13"/>
  <c r="F40" i="13"/>
  <c r="F38" i="13"/>
  <c r="F37" i="13"/>
  <c r="F35" i="13"/>
  <c r="F30" i="13"/>
  <c r="F29" i="13"/>
  <c r="F31" i="13" l="1"/>
  <c r="F92" i="13" l="1"/>
  <c r="F102" i="13" s="1"/>
  <c r="F96" i="13"/>
  <c r="F86" i="13"/>
  <c r="F100" i="13" s="1"/>
  <c r="F52" i="13"/>
  <c r="F98" i="13" s="1"/>
  <c r="F103" i="13" l="1"/>
  <c r="F104" i="13" l="1"/>
  <c r="F105" i="13" s="1"/>
</calcChain>
</file>

<file path=xl/sharedStrings.xml><?xml version="1.0" encoding="utf-8"?>
<sst xmlns="http://schemas.openxmlformats.org/spreadsheetml/2006/main" count="195" uniqueCount="104">
  <si>
    <t>Željko Vitas dipl.oec.</t>
  </si>
  <si>
    <t>kpl</t>
  </si>
  <si>
    <t>m`</t>
  </si>
  <si>
    <t>a.</t>
  </si>
  <si>
    <t>b.</t>
  </si>
  <si>
    <t>c.</t>
  </si>
  <si>
    <t>d.</t>
  </si>
  <si>
    <t>PDV 25 %</t>
  </si>
  <si>
    <t>Na gradilištu uz pješačke prometnice, izvoditelj je u obvezi omogućiti siguran prolaz pješacima.</t>
  </si>
  <si>
    <t>e.</t>
  </si>
  <si>
    <t>f.</t>
  </si>
  <si>
    <t>g.</t>
  </si>
  <si>
    <t>Nije dozvoljeno odlaganje otpadnog materijala bilo koje vrste u more.</t>
  </si>
  <si>
    <t>h.</t>
  </si>
  <si>
    <t>i.</t>
  </si>
  <si>
    <t>A.</t>
  </si>
  <si>
    <t>1.</t>
  </si>
  <si>
    <t>m3</t>
  </si>
  <si>
    <t>2.</t>
  </si>
  <si>
    <t>3.</t>
  </si>
  <si>
    <t>4.</t>
  </si>
  <si>
    <t>5.</t>
  </si>
  <si>
    <t>6.</t>
  </si>
  <si>
    <t>m2</t>
  </si>
  <si>
    <t>kom</t>
  </si>
  <si>
    <t>B.</t>
  </si>
  <si>
    <t>kg</t>
  </si>
  <si>
    <t>C.</t>
  </si>
  <si>
    <t>Odobrio:</t>
  </si>
  <si>
    <t xml:space="preserve">TROŠKOVNIK                                                                                                                  </t>
  </si>
  <si>
    <t>j.</t>
  </si>
  <si>
    <t xml:space="preserve">UKUPNA REKAPITULACIJA    </t>
  </si>
  <si>
    <t>SVEUKUPNO:</t>
  </si>
  <si>
    <t>Betonske radove izvoditi po pregledu oplate odgovorne osobe naručitelja.</t>
  </si>
  <si>
    <t xml:space="preserve"> Tehnički opis :</t>
  </si>
  <si>
    <t xml:space="preserve">Napomena:  količine u troškovniku su date u sraslom stanju i obračun se vrši u sraslom stanju. </t>
  </si>
  <si>
    <t>Općenito</t>
  </si>
  <si>
    <t xml:space="preserve">Betonski radovi se izvode pod morem i na obali i to: na obalnom zidu uz stazu, obalnoj stazi, stubištu te  na obalnom dijelu, na mjestima koja predstavljaju opasnost za ozljeđivanje kupača. </t>
  </si>
  <si>
    <t>a</t>
  </si>
  <si>
    <t>b</t>
  </si>
  <si>
    <t>Strojno piljenje betonske ploče staze, debljina ploče 20-25 cm radi novog uklopa te nalijeganja novog betona. Obračun po m`.</t>
  </si>
  <si>
    <t>172 024 170</t>
  </si>
  <si>
    <t>Na šetnici od plaže Bivio prema Hotelu Hilton na mjestu betonske staze uništene djelovanjem valova uslijed olujnog juga izvodi se saniranje oštećenog mostića, staze i stepenica. To je uređenje obalnog dijela na ostacima nekadašnjeg mostića, staze i stepenica koji predstavljaju opasnost jer su djelomično urušeni, te onemogućavaju prolaz pješaka. Radovi se izvode većim dijelom nad morem. Izvodi se nova betonska staza umjesto mostića, izdizanje postojeće staze iznad razine mora, na mjestu odrona na stazu, odvoz odronjenog materijala, sa betoniranjem zida na mjestu odrona, te stepenice prema šljunčanoj plažici.</t>
  </si>
  <si>
    <t xml:space="preserve">Na plaži Vila Olga izvode se nove stepenice na mjestu starih koje su uništene djelovanjem olujnog juga. </t>
  </si>
  <si>
    <t>plaža Vila Olga</t>
  </si>
  <si>
    <t>šetnica od plaže Bivio prema hotelu Hilton</t>
  </si>
  <si>
    <t>BETONSKI I ARMIRANO BETONSKI RADOVI</t>
  </si>
  <si>
    <t>ZEMLJANI RADOVI</t>
  </si>
  <si>
    <r>
      <t>Izrada nasipa ispod stepenica. Nasip se izvodi krupnim kamenom minimalnih dimenzija cca 30cmx30cmx30cm. U cijenu je uključena dobava, dovoz i razastiranje kamenog materijala. U jediničnoj cijeni sadržan je sav potreban rad, sredstva i materijal za izvedbu stavke. Obračun po m</t>
    </r>
    <r>
      <rPr>
        <sz val="11"/>
        <color theme="1"/>
        <rFont val="Calibri"/>
        <family val="2"/>
        <charset val="238"/>
      </rPr>
      <t>³.</t>
    </r>
  </si>
  <si>
    <r>
      <t>Dobava, dovoz i ugradnja šljunka za ispune između kamene građe nasipa ispod stepenica granulacije 32mm-60mm. U jediničnoj cijeni sadržan sav potreban rad, sredstva i materijal za izvedbu stavke. Obračun po m</t>
    </r>
    <r>
      <rPr>
        <sz val="11"/>
        <color theme="1"/>
        <rFont val="Calibri"/>
        <family val="2"/>
        <charset val="238"/>
      </rPr>
      <t>³.</t>
    </r>
  </si>
  <si>
    <r>
      <t xml:space="preserve">Nabava, dobava, doprema i istovar, te razastiranje po plaži i planiranje šljunka šljunka granulacije </t>
    </r>
    <r>
      <rPr>
        <sz val="11"/>
        <rFont val="Calibri"/>
        <family val="2"/>
        <charset val="238"/>
      </rPr>
      <t>Ø 32 mm,</t>
    </r>
    <r>
      <rPr>
        <sz val="11"/>
        <rFont val="Calibri"/>
        <family val="2"/>
        <charset val="238"/>
        <scheme val="minor"/>
      </rPr>
      <t xml:space="preserve"> na odgovarajuće mjesto nakon konzultacije sa predstavnikom Naručitelja. Ujediničnoj cijeni sadržan je sav potreban rad, sredstva i materijal za dovoz na mjesto prema odredbi predstavnika Naručitelja. Obračun po m</t>
    </r>
    <r>
      <rPr>
        <sz val="11"/>
        <rFont val="Calibri"/>
        <family val="2"/>
        <charset val="238"/>
      </rPr>
      <t>³ materijala.</t>
    </r>
  </si>
  <si>
    <t>PRIPREMNI RADOVI/RUŠENJA I DEMONTAŽE</t>
  </si>
  <si>
    <t>PRIPREMNI RADOVI/RUŠENJA I DEMONTAŽE UKUPNO:</t>
  </si>
  <si>
    <r>
      <t>m</t>
    </r>
    <r>
      <rPr>
        <sz val="10"/>
        <rFont val="Calibri"/>
        <family val="2"/>
        <charset val="238"/>
      </rPr>
      <t>²</t>
    </r>
  </si>
  <si>
    <t>beton</t>
  </si>
  <si>
    <t>dvostrana oplata</t>
  </si>
  <si>
    <t>oplata</t>
  </si>
  <si>
    <r>
      <t xml:space="preserve">armaturne šipke/mreže B500B i armaturni ankeri </t>
    </r>
    <r>
      <rPr>
        <sz val="11"/>
        <color theme="1"/>
        <rFont val="Calibri"/>
        <family val="2"/>
        <charset val="238"/>
      </rPr>
      <t>Ø12 B500B i potrebna armatura zida/temelja</t>
    </r>
  </si>
  <si>
    <t>jednostrana oplata</t>
  </si>
  <si>
    <t>armaturne šipke B500B</t>
  </si>
  <si>
    <r>
      <t xml:space="preserve">armaturni ankeri </t>
    </r>
    <r>
      <rPr>
        <sz val="11"/>
        <color theme="1"/>
        <rFont val="Calibri"/>
        <family val="2"/>
        <charset val="238"/>
      </rPr>
      <t>Ø12 B500B</t>
    </r>
  </si>
  <si>
    <t>BETONSKI I ARMIRANOBETONSKI RADOVI UKUPNO:</t>
  </si>
  <si>
    <t>D.</t>
  </si>
  <si>
    <t>BRAVARSKI RADOVI</t>
  </si>
  <si>
    <t>m'</t>
  </si>
  <si>
    <t>BETONSKI I ARMIRANOBETONSKI RADOVI</t>
  </si>
  <si>
    <t>UKUPNO:    A.+B.+C.+D.</t>
  </si>
  <si>
    <t>BRAVARSKI RADOVI UKUPNO:</t>
  </si>
  <si>
    <t>Rijeka, 28.1. 2021. godine</t>
  </si>
  <si>
    <t>Sastavio:</t>
  </si>
  <si>
    <t>Tomislav Pađen, struč.spec.ing.aedif.</t>
  </si>
  <si>
    <t>Radovi se izvode na plažama na području grada Rijeke: Vila Olga, plaža Bivio i šetnica od plaže Bivio prema Hotelu Hilton.</t>
  </si>
  <si>
    <t>c</t>
  </si>
  <si>
    <t>plaža Bivio</t>
  </si>
  <si>
    <t>Ugradnja već postojećih predgotovljenih elemenata potpornog zida, dimenzija 1,00mx2,00m. U cijeni stavke je obračunat sav rad, priprema podloge, materijal i alat potreban za ugradnju elemenata potpornog zida.</t>
  </si>
  <si>
    <t>ZEMLJANI RADOVI  UKUPNO:</t>
  </si>
  <si>
    <t>Bušenje rupa u stijeni Ø16 za postavu ankera (armature Ø12) sa kemijskim sredstvom svakih 20 cm. Dubina bušenja iznosi 20 cm. U cijenu uračunat sav rad, alat i materijal za kompletno izvršenje stavke. U cijenu uračunati dobavu i ugradnju kemijskog srestva za ankere. Obračun po kom. NAPOMENA: RADOVI SE IZVODE U MORSKOJ SREDINI.</t>
  </si>
  <si>
    <t>Opis stavke</t>
  </si>
  <si>
    <t>Na plaži Bivio izvode se radovi ugradnje već postojećih predgotovljenih elemenata potpornog zida koje je more srušilo na sunčalište i šetnicu uz sunčalište</t>
  </si>
  <si>
    <t>Red. br.</t>
  </si>
  <si>
    <t>Jed. mj.:</t>
  </si>
  <si>
    <t>Količina:</t>
  </si>
  <si>
    <t>Jedinična cijena        (kn):</t>
  </si>
  <si>
    <t>Cijena   ukupno       (kn):</t>
  </si>
  <si>
    <r>
      <t xml:space="preserve">Nabava, dobava , radionička priprema i ugradnja ankera </t>
    </r>
    <r>
      <rPr>
        <sz val="11"/>
        <color theme="1"/>
        <rFont val="Calibri"/>
        <family val="2"/>
        <charset val="238"/>
      </rPr>
      <t>Ø12, čelik B500B, sidra su duljine 0,50m, postavljaju se između svakog predgotovljenog elementa. U cijenu je uključen sav potreban rad i materijal. Obračun po kg ugrađenog materijala.</t>
    </r>
  </si>
  <si>
    <r>
      <t>Količine su</t>
    </r>
    <r>
      <rPr>
        <sz val="11"/>
        <color rgb="FFFF0000"/>
        <rFont val="Calibri"/>
        <family val="2"/>
        <charset val="238"/>
        <scheme val="minor"/>
      </rPr>
      <t xml:space="preserve"> </t>
    </r>
    <r>
      <rPr>
        <sz val="11"/>
        <rFont val="Calibri"/>
        <family val="2"/>
        <charset val="238"/>
        <scheme val="minor"/>
      </rPr>
      <t>okvirne.</t>
    </r>
  </si>
  <si>
    <t>Naručitelj se ne obvezuje omogućiti priključak na komunalnu infrastrukturu, troškovi priključka i režijski troškovi su uračunati u jedinične cijene.</t>
  </si>
  <si>
    <t>Armiranobetonske konstrukcije u moru i 6 metara do mora su  od betona  C35/45 minimalno. Betonske konstrukcije  udaljene 6 m od mora su  C30/37, razreda izloženosti djelovanja okoline XS1.</t>
  </si>
  <si>
    <t>Smatra se da je izvoditelj u cijelosti upoznat sa svim specifičnostima lokacija (radovi  u blizini mora i otežali pristup), te je u skladu s tim odredio jedinične cijene.</t>
  </si>
  <si>
    <t>Pažljivo rušenje svih elemenata ostataka postojećeg mosta metalne konstrukcije, sa betonskom pločom. Most je raspona 10 metara i širine 1 metar, a betonska ploča debline 0,1 metar.Utovar i odvoz materijala na predviđeni deponij koji osigurava Izvođač, zbrinjavanje je uključeno u cijenu. U cijeni je uračunat sav rad i materijal.</t>
  </si>
  <si>
    <r>
      <t>Betoniranje armirano betonskog  temelja/zida stepenica. Izvodi se  betonom čvrstoče C35/45, XS2, CI 0.10; dmax=32, cmin=55 mm i potrebnom armaturom sve u potrebnoj oplati na licu mjesta. U cijenu je uključen sav rad i materijal,</t>
    </r>
    <r>
      <rPr>
        <sz val="11"/>
        <color rgb="FFFF0000"/>
        <rFont val="Calibri"/>
        <family val="2"/>
        <charset val="238"/>
        <scheme val="minor"/>
      </rPr>
      <t xml:space="preserve"> </t>
    </r>
    <r>
      <rPr>
        <sz val="11"/>
        <rFont val="Calibri"/>
        <family val="2"/>
        <charset val="238"/>
        <scheme val="minor"/>
      </rPr>
      <t>oplata, prijevoz i njega betona. U cijenu uključena dobava i izrada, demontaža potrebne oplate i ugrađene armature. Obračun po m</t>
    </r>
    <r>
      <rPr>
        <sz val="11"/>
        <rFont val="Calibri"/>
        <family val="2"/>
        <charset val="238"/>
      </rPr>
      <t>³</t>
    </r>
    <r>
      <rPr>
        <sz val="11"/>
        <rFont val="Calibri"/>
        <family val="2"/>
        <charset val="238"/>
        <scheme val="minor"/>
      </rPr>
      <t xml:space="preserve"> betona. (Potrebna armatura je dana u stavci 2.)</t>
    </r>
  </si>
  <si>
    <r>
      <t>Izrada armirano betonskih stepenica. Deblina ploče iznosi 12,00 cm. Stepenice izvesti betonom čvrstoče C35/45, XS2, CI 0.10; dmax=16, cmin= 55 mm sa potrebnom armaturom sve u potrebnoj oplati na licu mjesta. Završna obrada ploče sa izvedbom</t>
    </r>
    <r>
      <rPr>
        <sz val="11"/>
        <color rgb="FFFF0000"/>
        <rFont val="Calibri"/>
        <family val="2"/>
        <charset val="238"/>
        <scheme val="minor"/>
      </rPr>
      <t xml:space="preserve"> </t>
    </r>
    <r>
      <rPr>
        <sz val="11"/>
        <rFont val="Calibri"/>
        <family val="2"/>
        <charset val="238"/>
        <scheme val="minor"/>
      </rPr>
      <t>˝Češke glazure˝ U cijenu je uključen sav rad i materijal, oplata,prijevoz i njega betona. U cijenu uključena dobava i izrada i demontaža</t>
    </r>
    <r>
      <rPr>
        <sz val="11"/>
        <color rgb="FF00B0F0"/>
        <rFont val="Calibri"/>
        <family val="2"/>
        <charset val="238"/>
        <scheme val="minor"/>
      </rPr>
      <t xml:space="preserve"> </t>
    </r>
    <r>
      <rPr>
        <sz val="11"/>
        <rFont val="Calibri"/>
        <family val="2"/>
        <charset val="238"/>
        <scheme val="minor"/>
      </rPr>
      <t xml:space="preserve">  potrebne oplate i ugrađene armature.   U cijenu je uključena i izrada podesta na žalu.</t>
    </r>
  </si>
  <si>
    <r>
      <t>Izrada armirano betonske staze. Stazu izvesti betonom čvrstoče C35/45, XS2, CI 0.10; dmax=16, cmin= 55 mm sa potrebnom armaturom sve u potrebnoj oplati na licu mjesta. Završna obrada ploče sa izvedbom</t>
    </r>
    <r>
      <rPr>
        <sz val="11"/>
        <color rgb="FFFF0000"/>
        <rFont val="Calibri"/>
        <family val="2"/>
        <charset val="238"/>
        <scheme val="minor"/>
      </rPr>
      <t xml:space="preserve"> ˝</t>
    </r>
    <r>
      <rPr>
        <sz val="11"/>
        <color theme="1"/>
        <rFont val="Calibri"/>
        <family val="2"/>
        <charset val="238"/>
        <scheme val="minor"/>
      </rPr>
      <t xml:space="preserve">Češke glazure˝ U cijenu je uključen sav rad i materijal, oplata, prijevoz i njega betona. U cijenu uključena dobava i izrada i </t>
    </r>
    <r>
      <rPr>
        <sz val="11"/>
        <rFont val="Calibri"/>
        <family val="2"/>
        <charset val="238"/>
        <scheme val="minor"/>
      </rPr>
      <t xml:space="preserve">demontaža </t>
    </r>
    <r>
      <rPr>
        <sz val="11"/>
        <color theme="1"/>
        <rFont val="Calibri"/>
        <family val="2"/>
        <charset val="238"/>
        <scheme val="minor"/>
      </rPr>
      <t>potrebne oplate i ugrađene armature.</t>
    </r>
  </si>
  <si>
    <t>Dobava i ugradnje nove čelične četvororedne ograde stepenica, prema svim dimenzijama postavljanje sa obje strana stepenica. Segmenti ograde međusobno se povezuju u cjelinu varenjem. Elementi ograde su stupovi, greda i rukohvat izvedeni od kvadratnih cijevi (40x40x3) mm na horizonstalnom razmaku 25 cm. Pričvršćuju se u betonsku ploču šetnice preko sidrenih ploča na koju se vare. Visina ograde jednaka je 100 cm. Elementi se štite temeljnim premazom i cinčanjem (vrući postupak), a završno se obrađuju poliuretanskim lakom bijele boje. U cijeni je sav rad na dobavi i ugradnji uređene ograde. Obračun po m' novougrađene ograde.</t>
  </si>
  <si>
    <t>7.</t>
  </si>
  <si>
    <r>
      <t>Iskop stijene (razbijanje pikamerom) za izradu temelja bočnih zidova te ležaja (zida/temelja) stepenica i staze.</t>
    </r>
    <r>
      <rPr>
        <sz val="11"/>
        <rFont val="Calibri"/>
        <family val="2"/>
        <charset val="238"/>
        <scheme val="minor"/>
      </rPr>
      <t xml:space="preserve"> Utovar i odvoz materijala na predviđeni deponij ovlašten za zbrinjavanje sukladno Zakonu o održivom gospodarenju otpadom. U jediničnu cijenu uključiti i sva potrebna davanja vezano s time, kao i ostalo potrebno za kompletno izvršenje stavke</t>
    </r>
    <r>
      <rPr>
        <sz val="11"/>
        <color theme="1"/>
        <rFont val="Calibri"/>
        <family val="2"/>
        <charset val="238"/>
        <scheme val="minor"/>
      </rPr>
      <t>. U cijenu uračunat sav rad, alat i materijal za kompletno izvršenje stavke. Obračun po m</t>
    </r>
    <r>
      <rPr>
        <sz val="11"/>
        <color theme="1"/>
        <rFont val="Calibri"/>
        <family val="2"/>
        <charset val="238"/>
      </rPr>
      <t xml:space="preserve">³ iskopanog materijala. </t>
    </r>
  </si>
  <si>
    <r>
      <t xml:space="preserve">Razbijanje postojećeg oštećenog betona i stijene.  Stavka se izvodi pneumatskm alatom i odbija se površinski  sloj betona ili stijene na oštećenjima.  Obrađena površina treba biti kompaktna, bez površine stijene ili betona koji se odlamaju.  U stavku je uključeno i uklanjanje površinski oštećenog betona  radi prilagođavanje visine. U stavku je uključeno i uklanjanje oštećenog betona. </t>
    </r>
    <r>
      <rPr>
        <sz val="11"/>
        <rFont val="Calibri"/>
        <family val="2"/>
        <charset val="238"/>
        <scheme val="minor"/>
      </rPr>
      <t xml:space="preserve">Utovar i odvoz materijala na  deponij ovlašten za zbrinjavanje sukladno Zakonu o održivom gospodarenju otpadom. U jediničnu cijenu uključiti i sva potrebna davanja vezano s time, kao i ostalo potrebno za kompletno izvršenje stavke. </t>
    </r>
    <r>
      <rPr>
        <sz val="11"/>
        <color theme="1"/>
        <rFont val="Calibri"/>
        <family val="2"/>
        <charset val="238"/>
        <scheme val="minor"/>
      </rPr>
      <t xml:space="preserve">Obračun po m3 uklonjenog materijala. </t>
    </r>
  </si>
  <si>
    <r>
      <t>Skupljanje na hrpe građevinskog</t>
    </r>
    <r>
      <rPr>
        <sz val="11"/>
        <color rgb="FF00B0F0"/>
        <rFont val="Calibri"/>
        <family val="2"/>
        <charset val="238"/>
        <scheme val="minor"/>
      </rPr>
      <t xml:space="preserve"> </t>
    </r>
    <r>
      <rPr>
        <sz val="11"/>
        <color theme="1"/>
        <rFont val="Calibri"/>
        <family val="2"/>
        <charset val="238"/>
        <scheme val="minor"/>
      </rPr>
      <t xml:space="preserve">otpadnog </t>
    </r>
    <r>
      <rPr>
        <sz val="11"/>
        <rFont val="Calibri"/>
        <family val="2"/>
        <charset val="238"/>
        <scheme val="minor"/>
      </rPr>
      <t>materijala  (rezlomljeni beton) na plaži i odronjenog materijala, te viška materijala iz iskopa, prijenos na horizontalnu udaljenost  ručnim kolicima, prijevoz i utovar  materijala u kamion te odvoz i istovar na deponij ovlašten za zbrinjavanje sukladno Zakonu o održivom gospodarenju otpadom. U jediničnu cijenu uključiti i sva potrebna davanja vezano s time, kao i ostalo potrebno za kompletno izvršenje stavke.. Obračun po m3 materijala u sraslom stanju.</t>
    </r>
  </si>
  <si>
    <r>
      <t xml:space="preserve">Čišćenje stijenki betona ili stijene na pozicijama gdje se izvodi nova staza ili stepenice (na mjestima prianjanja), mlazom vode pod pritiskom od 100 do 200 bara i skidaju se sa površine naslage (alge, školjke, labavi komadi betona ili stijene) na betonu zidova ili postojećoj stijeni. Obrađena površina mora biti čista i kompaktna, bez površina betona ili stijene u rastrošenom stanju. Rad se izvodi neposredno prije betoniranja da se u međuvremenu ne stvori novi biljni obraštaj. U jediničnoj cijeni sadržan je sav potreban rad i materijal za čišćenje pod ili nad morem, te uklanjanje (odvoz i deponiranje) odlomljenih komada betona na deponij ovlašten za zbrinjavanje sukladno Zakonu o održivom gospodarenju otpadom. U jediničnu cijenu uključiti i sva potrebna davanja vezano s time, kao i ostalo potrebno za kompletno izvršenje stavke. </t>
    </r>
    <r>
      <rPr>
        <sz val="11"/>
        <color rgb="FFFF0000"/>
        <rFont val="Calibri"/>
        <family val="2"/>
        <charset val="238"/>
      </rPr>
      <t xml:space="preserve"> </t>
    </r>
    <r>
      <rPr>
        <sz val="11"/>
        <rFont val="Calibri"/>
        <family val="2"/>
        <charset val="238"/>
      </rPr>
      <t>Obračun po m2 očišćene razvijene površine oštećenja.</t>
    </r>
  </si>
  <si>
    <r>
      <t>Neposredno prije izvođenja radova, nakon otkopa šljunka,</t>
    </r>
    <r>
      <rPr>
        <sz val="11"/>
        <color rgb="FFFF0000"/>
        <rFont val="Calibri"/>
        <family val="2"/>
        <charset val="238"/>
        <scheme val="minor"/>
      </rPr>
      <t xml:space="preserve">  </t>
    </r>
    <r>
      <rPr>
        <sz val="11"/>
        <rFont val="Calibri"/>
        <family val="2"/>
        <charset val="238"/>
        <scheme val="minor"/>
      </rPr>
      <t xml:space="preserve">potrebno je snimiti stvarne dubine mora i visine postojeće obale  radi  obračuna  količina  radova. Gornja kota novog obalnog  zida ili staze utvrđuje se  sukladno postojećim visinama okolnog terena, a potvrđuje je odgovorna osoba naručitelja. </t>
    </r>
  </si>
  <si>
    <r>
      <t>Prije izvođenja radova izvodi se otkop do stijene, uklanjanje odvaljenih betonskih komada, čišćenje stijene od algi i morskog obrasta radi prijanjanja betona na postojeće betonske i kamene površine. Završna obrada betona na hodnoj površini staze, izvodi se  u padu prema moru za odtok oborinske i morske vode, te pažljivim zaribavanjem betonske površine, brušenjem bridova sunčališta staze i stubišta je uračunato u jedinične cijene.Radi boljeg prianjanja novog i starog betona te betona na stijene izvode s</t>
    </r>
    <r>
      <rPr>
        <sz val="11"/>
        <color theme="1"/>
        <rFont val="Calibri"/>
        <family val="2"/>
        <charset val="238"/>
        <scheme val="minor"/>
      </rPr>
      <t>e sidra</t>
    </r>
    <r>
      <rPr>
        <sz val="11"/>
        <rFont val="Calibri"/>
        <family val="2"/>
        <charset val="238"/>
        <scheme val="minor"/>
      </rPr>
      <t xml:space="preserve">. </t>
    </r>
    <r>
      <rPr>
        <sz val="11"/>
        <color theme="1"/>
        <rFont val="Calibri"/>
        <family val="2"/>
        <charset val="238"/>
        <scheme val="minor"/>
      </rPr>
      <t>Oplatu je izvođač duža</t>
    </r>
    <r>
      <rPr>
        <sz val="11"/>
        <rFont val="Calibri"/>
        <family val="2"/>
        <charset val="238"/>
        <scheme val="minor"/>
      </rPr>
      <t>n izvesti po pravilima struke, za uvjete pod morem, sukladno meteorološkim uvjetima.</t>
    </r>
  </si>
  <si>
    <t>Uklonjeni i otpadni materijal prelazi u vlasništo Izvođača. Izvođač je u obvezi uklonjeni materijal ekološki zbrinuti na za to utvrđenu deponiju ovlaštenu za zbrinjavanje sukladno Zakonu o održivom gospodarenju otpadom. U jediničnu cijenu uključiti i sva potrebna davanja vezano s time, kao i ostalo potrebno za kompletno izvršenje stavke (o svom trošku, okoliš urediti i očistiti).</t>
  </si>
  <si>
    <t>PRIORITETNA SANACIJA PLAŽA NA PODRUČJU GRADA RIJEKE</t>
  </si>
  <si>
    <t>U jediničnim cijenama potrebno je uračunati sav potreban trošak za mobilizaciju, demobilizaciju gradilišta, zaštitu na radu (uz sva potrebna ograđivanja) te ostale troškove za izvođenje radova prema važećoj regulativi. U cijenu svake stavke potrebno je uračunati: sve troškove rada; osnovnog i pomoćnog materijala; materijal za: oplatu, zaštite, skele te pomoćne radne platforme (za izradu podmorskih radova); sva krojenja, izrade, montaže i demontaže;  
čišćenja i slično, vertikalni i horizontalni transport (ručni ili strojni) osnovnog i pomoćnog materijala, te utovar i odvoz uklonjenog i otpadnog materijala, kao i  otežan rad zbog pješačkog prometa.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</si>
</sst>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54" x14ac:knownFonts="1">
    <font>
      <sz val="10"/>
      <name val="Arial CE"/>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CE"/>
      <charset val="238"/>
    </font>
    <font>
      <sz val="10"/>
      <color indexed="8"/>
      <name val="Arial"/>
      <family val="2"/>
      <charset val="238"/>
    </font>
    <font>
      <sz val="10"/>
      <color indexed="9"/>
      <name val="Arial"/>
      <family val="2"/>
      <charset val="238"/>
    </font>
    <font>
      <sz val="10"/>
      <color indexed="17"/>
      <name val="Arial"/>
      <family val="2"/>
      <charset val="238"/>
    </font>
    <font>
      <b/>
      <sz val="10"/>
      <color indexed="63"/>
      <name val="Arial"/>
      <family val="2"/>
      <charset val="238"/>
    </font>
    <font>
      <b/>
      <sz val="10"/>
      <color indexed="52"/>
      <name val="Arial"/>
      <family val="2"/>
      <charset val="238"/>
    </font>
    <font>
      <sz val="10"/>
      <color indexed="20"/>
      <name val="Arial"/>
      <family val="2"/>
      <charset val="238"/>
    </font>
    <font>
      <b/>
      <sz val="18"/>
      <color indexed="56"/>
      <name val="Cambria"/>
      <family val="2"/>
      <charset val="238"/>
    </font>
    <font>
      <b/>
      <sz val="15"/>
      <color indexed="56"/>
      <name val="Arial"/>
      <family val="2"/>
      <charset val="238"/>
    </font>
    <font>
      <b/>
      <sz val="13"/>
      <color indexed="56"/>
      <name val="Arial"/>
      <family val="2"/>
      <charset val="238"/>
    </font>
    <font>
      <b/>
      <sz val="11"/>
      <color indexed="56"/>
      <name val="Arial"/>
      <family val="2"/>
      <charset val="238"/>
    </font>
    <font>
      <sz val="10"/>
      <color indexed="60"/>
      <name val="Arial"/>
      <family val="2"/>
      <charset val="238"/>
    </font>
    <font>
      <sz val="10"/>
      <name val="Arial"/>
      <family val="2"/>
    </font>
    <font>
      <sz val="11"/>
      <name val="Arial"/>
      <family val="2"/>
    </font>
    <font>
      <sz val="10"/>
      <color indexed="52"/>
      <name val="Arial"/>
      <family val="2"/>
      <charset val="238"/>
    </font>
    <font>
      <b/>
      <sz val="10"/>
      <color indexed="9"/>
      <name val="Arial"/>
      <family val="2"/>
      <charset val="238"/>
    </font>
    <font>
      <i/>
      <sz val="10"/>
      <color indexed="23"/>
      <name val="Arial"/>
      <family val="2"/>
      <charset val="238"/>
    </font>
    <font>
      <sz val="10"/>
      <color indexed="10"/>
      <name val="Arial"/>
      <family val="2"/>
      <charset val="238"/>
    </font>
    <font>
      <b/>
      <sz val="10"/>
      <color indexed="8"/>
      <name val="Arial"/>
      <family val="2"/>
      <charset val="238"/>
    </font>
    <font>
      <sz val="10"/>
      <color indexed="62"/>
      <name val="Arial"/>
      <family val="2"/>
      <charset val="238"/>
    </font>
    <font>
      <b/>
      <sz val="10"/>
      <name val="Arial"/>
      <family val="2"/>
      <charset val="238"/>
    </font>
    <font>
      <sz val="11"/>
      <name val="Arial"/>
      <family val="2"/>
      <charset val="238"/>
    </font>
    <font>
      <sz val="10"/>
      <color indexed="10"/>
      <name val="Arial"/>
      <family val="2"/>
    </font>
    <font>
      <sz val="10"/>
      <color rgb="FFFF0000"/>
      <name val="Arial"/>
      <family val="2"/>
    </font>
    <font>
      <b/>
      <sz val="11"/>
      <color indexed="10"/>
      <name val="Arial"/>
      <family val="2"/>
      <charset val="238"/>
    </font>
    <font>
      <sz val="11"/>
      <color indexed="10"/>
      <name val="Arial"/>
      <family val="2"/>
      <charset val="238"/>
    </font>
    <font>
      <sz val="11"/>
      <color indexed="8"/>
      <name val="Calibri"/>
      <family val="2"/>
      <charset val="238"/>
    </font>
    <font>
      <sz val="11"/>
      <name val="Calibri"/>
      <family val="2"/>
      <charset val="238"/>
    </font>
    <font>
      <b/>
      <sz val="11"/>
      <name val="Calibri"/>
      <family val="2"/>
      <charset val="238"/>
    </font>
    <font>
      <sz val="10"/>
      <name val="Calibri"/>
      <family val="2"/>
      <charset val="238"/>
    </font>
    <font>
      <sz val="10"/>
      <color rgb="FFFF0000"/>
      <name val="Calibri"/>
      <family val="2"/>
      <charset val="238"/>
    </font>
    <font>
      <b/>
      <sz val="10"/>
      <name val="Calibri"/>
      <family val="2"/>
      <charset val="238"/>
    </font>
    <font>
      <sz val="11"/>
      <name val="Calibri"/>
      <family val="2"/>
      <charset val="238"/>
      <scheme val="minor"/>
    </font>
    <font>
      <b/>
      <sz val="11"/>
      <name val="Calibri"/>
      <family val="2"/>
      <charset val="238"/>
      <scheme val="minor"/>
    </font>
    <font>
      <sz val="10"/>
      <name val="Calibri"/>
      <family val="2"/>
      <charset val="238"/>
      <scheme val="minor"/>
    </font>
    <font>
      <b/>
      <sz val="10"/>
      <name val="Calibri"/>
      <family val="2"/>
      <charset val="238"/>
      <scheme val="minor"/>
    </font>
    <font>
      <sz val="11"/>
      <color indexed="8"/>
      <name val="Calibri"/>
      <family val="2"/>
      <charset val="238"/>
      <scheme val="minor"/>
    </font>
    <font>
      <b/>
      <sz val="11"/>
      <color indexed="8"/>
      <name val="Calibri"/>
      <family val="2"/>
      <charset val="238"/>
      <scheme val="minor"/>
    </font>
    <font>
      <sz val="11"/>
      <color rgb="FFFF0000"/>
      <name val="Calibri"/>
      <family val="2"/>
      <charset val="238"/>
      <scheme val="minor"/>
    </font>
    <font>
      <b/>
      <sz val="11"/>
      <color theme="1"/>
      <name val="Calibri"/>
      <family val="2"/>
      <charset val="238"/>
      <scheme val="minor"/>
    </font>
    <font>
      <b/>
      <sz val="11"/>
      <color rgb="FFFF0000"/>
      <name val="Calibri"/>
      <family val="2"/>
      <charset val="238"/>
      <scheme val="minor"/>
    </font>
    <font>
      <sz val="10"/>
      <color indexed="10"/>
      <name val="Calibri"/>
      <family val="2"/>
      <charset val="238"/>
      <scheme val="minor"/>
    </font>
    <font>
      <sz val="11"/>
      <color theme="1"/>
      <name val="Calibri"/>
      <family val="2"/>
      <charset val="238"/>
    </font>
    <font>
      <b/>
      <sz val="11"/>
      <name val="Arial"/>
      <family val="2"/>
      <charset val="238"/>
    </font>
    <font>
      <b/>
      <sz val="10"/>
      <color rgb="FFFF0000"/>
      <name val="Arial"/>
      <family val="2"/>
      <charset val="238"/>
    </font>
    <font>
      <sz val="11"/>
      <color rgb="FF00B0F0"/>
      <name val="Calibri"/>
      <family val="2"/>
      <charset val="238"/>
      <scheme val="minor"/>
    </font>
    <font>
      <sz val="11"/>
      <color rgb="FFFF0000"/>
      <name val="Calibri"/>
      <family val="2"/>
      <charset val="23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55"/>
      </patternFill>
    </fill>
    <fill>
      <patternFill patternType="solid">
        <fgColor indexed="43"/>
      </patternFill>
    </fill>
    <fill>
      <patternFill patternType="solid">
        <fgColor theme="4" tint="0.79998168889431442"/>
        <bgColor indexed="64"/>
      </patternFill>
    </fill>
  </fills>
  <borders count="38">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double">
        <color indexed="64"/>
      </bottom>
      <diagonal/>
    </border>
    <border>
      <left/>
      <right style="hair">
        <color auto="1"/>
      </right>
      <top style="hair">
        <color auto="1"/>
      </top>
      <bottom style="hair">
        <color auto="1"/>
      </bottom>
      <diagonal/>
    </border>
    <border>
      <left/>
      <right/>
      <top style="hair">
        <color auto="1"/>
      </top>
      <bottom style="hair">
        <color auto="1"/>
      </bottom>
      <diagonal/>
    </border>
  </borders>
  <cellStyleXfs count="49">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7" fillId="20" borderId="1" applyNumberFormat="0" applyFont="0" applyAlignment="0" applyProtection="0"/>
    <xf numFmtId="0" fontId="10" fillId="4"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1" fillId="21" borderId="7" applyNumberFormat="0" applyAlignment="0" applyProtection="0"/>
    <xf numFmtId="0" fontId="12" fillId="21" borderId="2" applyNumberFormat="0" applyAlignment="0" applyProtection="0"/>
    <xf numFmtId="0" fontId="13" fillId="3" borderId="0" applyNumberFormat="0" applyBorder="0" applyAlignment="0" applyProtection="0"/>
    <xf numFmtId="0" fontId="14" fillId="0" borderId="0" applyNumberFormat="0" applyFill="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18" fillId="23" borderId="0" applyNumberFormat="0" applyBorder="0" applyAlignment="0" applyProtection="0"/>
    <xf numFmtId="0" fontId="7" fillId="0" borderId="0"/>
    <xf numFmtId="0" fontId="7" fillId="0" borderId="0"/>
    <xf numFmtId="0" fontId="7" fillId="0" borderId="0"/>
    <xf numFmtId="0" fontId="19" fillId="0" borderId="0"/>
    <xf numFmtId="0" fontId="19" fillId="0" borderId="0"/>
    <xf numFmtId="0" fontId="20" fillId="0" borderId="0"/>
    <xf numFmtId="0" fontId="21" fillId="0" borderId="8" applyNumberFormat="0" applyFill="0" applyAlignment="0" applyProtection="0"/>
    <xf numFmtId="0" fontId="22" fillId="22" borderId="3" applyNumberFormat="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7" borderId="2" applyNumberFormat="0" applyAlignment="0" applyProtection="0"/>
    <xf numFmtId="0" fontId="33" fillId="0" borderId="0"/>
  </cellStyleXfs>
  <cellXfs count="225">
    <xf numFmtId="0" fontId="0" fillId="0" borderId="0" xfId="0"/>
    <xf numFmtId="49" fontId="27" fillId="0" borderId="0" xfId="40" applyNumberFormat="1" applyFont="1" applyAlignment="1">
      <alignment horizontal="right"/>
    </xf>
    <xf numFmtId="0" fontId="19" fillId="0" borderId="0" xfId="39" applyFont="1"/>
    <xf numFmtId="49" fontId="19" fillId="0" borderId="0" xfId="39" applyNumberFormat="1" applyFont="1" applyAlignment="1">
      <alignment horizontal="distributed"/>
    </xf>
    <xf numFmtId="49" fontId="19" fillId="0" borderId="0" xfId="40" applyNumberFormat="1" applyFont="1" applyAlignment="1">
      <alignment horizontal="distributed" vertical="top"/>
    </xf>
    <xf numFmtId="0" fontId="29" fillId="0" borderId="0" xfId="39" applyFont="1"/>
    <xf numFmtId="0" fontId="19" fillId="0" borderId="0" xfId="39" applyFont="1" applyAlignment="1">
      <alignment vertical="top"/>
    </xf>
    <xf numFmtId="49" fontId="30" fillId="0" borderId="0" xfId="39" applyNumberFormat="1" applyFont="1" applyAlignment="1">
      <alignment horizontal="distributed"/>
    </xf>
    <xf numFmtId="0" fontId="30" fillId="0" borderId="0" xfId="39" applyFont="1"/>
    <xf numFmtId="49" fontId="28" fillId="0" borderId="0" xfId="0" applyNumberFormat="1" applyFont="1" applyAlignment="1">
      <alignment horizontal="distributed" vertical="top"/>
    </xf>
    <xf numFmtId="0" fontId="28" fillId="0" borderId="0" xfId="39" applyFont="1"/>
    <xf numFmtId="4" fontId="31" fillId="0" borderId="0" xfId="39" applyNumberFormat="1" applyFont="1"/>
    <xf numFmtId="0" fontId="31" fillId="0" borderId="0" xfId="39" applyFont="1"/>
    <xf numFmtId="4" fontId="32" fillId="0" borderId="0" xfId="39" applyNumberFormat="1" applyFont="1"/>
    <xf numFmtId="0" fontId="32" fillId="0" borderId="0" xfId="39" applyFont="1"/>
    <xf numFmtId="0" fontId="19" fillId="0" borderId="0" xfId="40" applyFont="1" applyAlignment="1">
      <alignment vertical="justify"/>
    </xf>
    <xf numFmtId="0" fontId="30" fillId="0" borderId="0" xfId="39" applyFont="1" applyAlignment="1">
      <alignment vertical="justify"/>
    </xf>
    <xf numFmtId="0" fontId="19" fillId="0" borderId="0" xfId="39" applyFont="1" applyAlignment="1">
      <alignment vertical="justify"/>
    </xf>
    <xf numFmtId="0" fontId="30" fillId="0" borderId="0" xfId="39" applyNumberFormat="1" applyFont="1" applyAlignment="1">
      <alignment vertical="justify"/>
    </xf>
    <xf numFmtId="4" fontId="30" fillId="0" borderId="0" xfId="39" applyNumberFormat="1" applyFont="1"/>
    <xf numFmtId="0" fontId="28" fillId="0" borderId="0" xfId="0" applyFont="1" applyAlignment="1">
      <alignment horizontal="justify" vertical="top" wrapText="1"/>
    </xf>
    <xf numFmtId="0" fontId="36" fillId="0" borderId="0" xfId="48" applyFont="1" applyBorder="1" applyAlignment="1">
      <alignment horizontal="center"/>
    </xf>
    <xf numFmtId="0" fontId="43" fillId="0" borderId="0" xfId="48" applyFont="1"/>
    <xf numFmtId="0" fontId="39" fillId="0" borderId="0" xfId="48" applyFont="1" applyAlignment="1">
      <alignment horizontal="justify" vertical="top"/>
    </xf>
    <xf numFmtId="0" fontId="41" fillId="0" borderId="0" xfId="48" applyFont="1"/>
    <xf numFmtId="0" fontId="44" fillId="0" borderId="0" xfId="48" applyFont="1"/>
    <xf numFmtId="0" fontId="40" fillId="0" borderId="0" xfId="48" applyFont="1" applyAlignment="1">
      <alignment horizontal="justify" vertical="top"/>
    </xf>
    <xf numFmtId="0" fontId="42" fillId="0" borderId="0" xfId="48" applyFont="1"/>
    <xf numFmtId="49" fontId="39" fillId="0" borderId="0" xfId="37" applyNumberFormat="1" applyFont="1" applyAlignment="1">
      <alignment horizontal="distributed" vertical="top" wrapText="1"/>
    </xf>
    <xf numFmtId="49" fontId="39" fillId="0" borderId="0" xfId="0" applyNumberFormat="1" applyFont="1" applyAlignment="1">
      <alignment horizontal="distributed" vertical="top"/>
    </xf>
    <xf numFmtId="49" fontId="39" fillId="0" borderId="0" xfId="40" applyNumberFormat="1" applyFont="1" applyAlignment="1">
      <alignment horizontal="distributed" vertical="top"/>
    </xf>
    <xf numFmtId="0" fontId="39" fillId="0" borderId="0" xfId="0" applyFont="1" applyAlignment="1">
      <alignment horizontal="left" vertical="top"/>
    </xf>
    <xf numFmtId="0" fontId="40" fillId="0" borderId="0" xfId="37" applyFont="1" applyAlignment="1" applyProtection="1">
      <alignment horizontal="left" vertical="justify" wrapText="1"/>
    </xf>
    <xf numFmtId="0" fontId="39" fillId="0" borderId="0" xfId="37" applyFont="1" applyAlignment="1" applyProtection="1">
      <alignment horizontal="left" vertical="top" wrapText="1"/>
    </xf>
    <xf numFmtId="164" fontId="39" fillId="0" borderId="0" xfId="37" applyNumberFormat="1" applyFont="1" applyAlignment="1" applyProtection="1">
      <alignment horizontal="left" vertical="top" wrapText="1"/>
    </xf>
    <xf numFmtId="0" fontId="39" fillId="0" borderId="0" xfId="0" applyFont="1" applyAlignment="1">
      <alignment horizontal="left" vertical="top" wrapText="1"/>
    </xf>
    <xf numFmtId="0" fontId="40" fillId="0" borderId="0" xfId="0" applyFont="1" applyAlignment="1" applyProtection="1">
      <alignment horizontal="justify" vertical="justify" wrapText="1"/>
    </xf>
    <xf numFmtId="49" fontId="40" fillId="0" borderId="0" xfId="39" applyNumberFormat="1" applyFont="1" applyAlignment="1">
      <alignment horizontal="distributed" vertical="top"/>
    </xf>
    <xf numFmtId="0" fontId="40" fillId="0" borderId="0" xfId="0" applyFont="1" applyAlignment="1">
      <alignment vertical="justify"/>
    </xf>
    <xf numFmtId="49" fontId="45" fillId="0" borderId="0" xfId="39" applyNumberFormat="1" applyFont="1" applyBorder="1" applyAlignment="1">
      <alignment horizontal="distributed"/>
    </xf>
    <xf numFmtId="49" fontId="39" fillId="0" borderId="10" xfId="41" applyNumberFormat="1" applyFont="1" applyFill="1" applyBorder="1" applyAlignment="1">
      <alignment horizontal="distributed" vertical="top"/>
    </xf>
    <xf numFmtId="49" fontId="40" fillId="0" borderId="0" xfId="41" applyNumberFormat="1" applyFont="1" applyFill="1" applyBorder="1" applyAlignment="1">
      <alignment horizontal="distributed" vertical="top"/>
    </xf>
    <xf numFmtId="0" fontId="40" fillId="0" borderId="0" xfId="41" applyFont="1" applyFill="1" applyBorder="1" applyAlignment="1">
      <alignment horizontal="justify" vertical="justify" wrapText="1"/>
    </xf>
    <xf numFmtId="0" fontId="40" fillId="0" borderId="0" xfId="0" applyFont="1" applyBorder="1" applyAlignment="1">
      <alignment horizontal="justify" vertical="justify" wrapText="1"/>
    </xf>
    <xf numFmtId="0" fontId="40" fillId="0" borderId="0" xfId="0" applyFont="1" applyBorder="1" applyAlignment="1">
      <alignment horizontal="left" vertical="justify" shrinkToFit="1"/>
    </xf>
    <xf numFmtId="0" fontId="39" fillId="0" borderId="0" xfId="39" applyFont="1" applyBorder="1" applyAlignment="1">
      <alignment vertical="justify"/>
    </xf>
    <xf numFmtId="0" fontId="47" fillId="0" borderId="0" xfId="0" applyFont="1" applyAlignment="1">
      <alignment horizontal="left" vertical="top"/>
    </xf>
    <xf numFmtId="0" fontId="39" fillId="0" borderId="0" xfId="38" applyFont="1" applyAlignment="1">
      <alignment horizontal="justify" vertical="justify"/>
    </xf>
    <xf numFmtId="0" fontId="39" fillId="0" borderId="0" xfId="0" applyFont="1" applyAlignment="1">
      <alignment horizontal="justify" vertical="justify"/>
    </xf>
    <xf numFmtId="49" fontId="45" fillId="0" borderId="0" xfId="39" applyNumberFormat="1" applyFont="1" applyAlignment="1">
      <alignment horizontal="distributed"/>
    </xf>
    <xf numFmtId="0" fontId="39" fillId="0" borderId="0" xfId="0" applyFont="1" applyAlignment="1">
      <alignment horizontal="justify" vertical="justify" wrapText="1"/>
    </xf>
    <xf numFmtId="0" fontId="41" fillId="0" borderId="0" xfId="0" applyFont="1" applyAlignment="1" applyProtection="1">
      <alignment vertical="top" wrapText="1"/>
    </xf>
    <xf numFmtId="164" fontId="41" fillId="0" borderId="0" xfId="0" applyNumberFormat="1" applyFont="1" applyAlignment="1" applyProtection="1">
      <alignment vertical="top" wrapText="1"/>
    </xf>
    <xf numFmtId="4" fontId="41" fillId="0" borderId="0" xfId="0" applyNumberFormat="1" applyFont="1" applyBorder="1" applyAlignment="1">
      <alignment horizontal="right" wrapText="1"/>
    </xf>
    <xf numFmtId="0" fontId="41" fillId="0" borderId="0" xfId="38" applyFont="1" applyAlignment="1">
      <alignment horizontal="right" vertical="top"/>
    </xf>
    <xf numFmtId="164" fontId="41" fillId="0" borderId="0" xfId="38" applyNumberFormat="1" applyFont="1" applyAlignment="1" applyProtection="1">
      <alignment horizontal="left" vertical="top"/>
      <protection locked="0"/>
    </xf>
    <xf numFmtId="0" fontId="41" fillId="0" borderId="0" xfId="0" applyFont="1" applyAlignment="1">
      <alignment horizontal="right" vertical="top"/>
    </xf>
    <xf numFmtId="164" fontId="41" fillId="0" borderId="0" xfId="0" applyNumberFormat="1" applyFont="1" applyAlignment="1">
      <alignment vertical="top"/>
    </xf>
    <xf numFmtId="0" fontId="41" fillId="0" borderId="10" xfId="39" applyFont="1" applyBorder="1" applyAlignment="1">
      <alignment vertical="top"/>
    </xf>
    <xf numFmtId="0" fontId="42" fillId="0" borderId="0" xfId="39" applyFont="1" applyAlignment="1">
      <alignment vertical="top"/>
    </xf>
    <xf numFmtId="0" fontId="41" fillId="0" borderId="11" xfId="39" applyFont="1" applyBorder="1" applyAlignment="1">
      <alignment vertical="top"/>
    </xf>
    <xf numFmtId="0" fontId="41" fillId="0" borderId="0" xfId="39" applyFont="1" applyBorder="1" applyAlignment="1">
      <alignment vertical="top"/>
    </xf>
    <xf numFmtId="4" fontId="48" fillId="0" borderId="0" xfId="39" applyNumberFormat="1" applyFont="1"/>
    <xf numFmtId="164" fontId="41" fillId="0" borderId="0" xfId="0" applyNumberFormat="1" applyFont="1" applyAlignment="1" applyProtection="1">
      <alignment horizontal="center" vertical="center" wrapText="1"/>
    </xf>
    <xf numFmtId="164" fontId="42" fillId="0" borderId="0" xfId="0" applyNumberFormat="1" applyFont="1" applyAlignment="1" applyProtection="1">
      <alignment horizontal="center" vertical="center" wrapText="1"/>
      <protection locked="0"/>
    </xf>
    <xf numFmtId="164" fontId="41" fillId="0" borderId="0" xfId="0" applyNumberFormat="1" applyFont="1" applyAlignment="1" applyProtection="1">
      <alignment horizontal="center" vertical="center" wrapText="1"/>
      <protection locked="0"/>
    </xf>
    <xf numFmtId="4" fontId="42" fillId="0" borderId="0" xfId="41" applyNumberFormat="1" applyFont="1" applyFill="1" applyBorder="1" applyAlignment="1" applyProtection="1">
      <alignment horizontal="center" vertical="center"/>
      <protection locked="0"/>
    </xf>
    <xf numFmtId="4" fontId="41" fillId="0" borderId="0" xfId="41" applyNumberFormat="1" applyFont="1" applyFill="1" applyBorder="1" applyAlignment="1" applyProtection="1">
      <alignment horizontal="center" vertical="center"/>
      <protection locked="0"/>
    </xf>
    <xf numFmtId="164" fontId="41" fillId="0" borderId="0" xfId="0" applyNumberFormat="1" applyFont="1" applyBorder="1" applyAlignment="1" applyProtection="1">
      <alignment horizontal="center" vertical="center" wrapText="1"/>
      <protection locked="0"/>
    </xf>
    <xf numFmtId="0" fontId="41" fillId="0" borderId="0" xfId="0" applyFont="1" applyAlignment="1" applyProtection="1">
      <alignment horizontal="center" vertical="center" wrapText="1"/>
    </xf>
    <xf numFmtId="4" fontId="42" fillId="0" borderId="0" xfId="0" applyNumberFormat="1" applyFont="1" applyAlignment="1">
      <alignment horizontal="center" vertical="center" wrapText="1"/>
    </xf>
    <xf numFmtId="4" fontId="41" fillId="0" borderId="0" xfId="0" applyNumberFormat="1" applyFont="1" applyAlignment="1">
      <alignment horizontal="center" vertical="center" wrapText="1"/>
    </xf>
    <xf numFmtId="0" fontId="42" fillId="0" borderId="0" xfId="41" applyFont="1" applyFill="1" applyBorder="1" applyAlignment="1">
      <alignment horizontal="center" vertical="center"/>
    </xf>
    <xf numFmtId="0" fontId="41" fillId="0" borderId="0" xfId="41" applyFont="1" applyFill="1" applyBorder="1" applyAlignment="1">
      <alignment horizontal="center" vertical="center"/>
    </xf>
    <xf numFmtId="4" fontId="41" fillId="0" borderId="10" xfId="0" applyNumberFormat="1" applyFont="1" applyBorder="1" applyAlignment="1">
      <alignment horizontal="center" vertical="center" wrapText="1"/>
    </xf>
    <xf numFmtId="4" fontId="41" fillId="0" borderId="0" xfId="0" applyNumberFormat="1" applyFont="1" applyBorder="1" applyAlignment="1">
      <alignment horizontal="center" vertical="center" wrapText="1"/>
    </xf>
    <xf numFmtId="4" fontId="41" fillId="0" borderId="0" xfId="39" applyNumberFormat="1" applyFont="1" applyBorder="1" applyAlignment="1">
      <alignment vertical="center"/>
    </xf>
    <xf numFmtId="4" fontId="41" fillId="0" borderId="11" xfId="39" applyNumberFormat="1" applyFont="1" applyBorder="1" applyAlignment="1">
      <alignment vertical="center"/>
    </xf>
    <xf numFmtId="49" fontId="39" fillId="0" borderId="0" xfId="0" applyNumberFormat="1" applyFont="1" applyFill="1" applyAlignment="1">
      <alignment horizontal="distributed" vertical="top" wrapText="1"/>
    </xf>
    <xf numFmtId="49" fontId="39" fillId="0" borderId="10" xfId="0" applyNumberFormat="1" applyFont="1" applyFill="1" applyBorder="1" applyAlignment="1">
      <alignment horizontal="distributed" vertical="top" wrapText="1"/>
    </xf>
    <xf numFmtId="0" fontId="39" fillId="0" borderId="0" xfId="0" applyFont="1" applyAlignment="1" applyProtection="1">
      <alignment horizontal="left" vertical="center" wrapText="1"/>
    </xf>
    <xf numFmtId="0" fontId="39" fillId="0" borderId="10" xfId="0" applyFont="1" applyBorder="1" applyAlignment="1" applyProtection="1">
      <alignment horizontal="left" vertical="center" wrapText="1"/>
    </xf>
    <xf numFmtId="0" fontId="6" fillId="0" borderId="0" xfId="0" applyFont="1" applyAlignment="1">
      <alignment horizontal="left" vertical="center" wrapText="1"/>
    </xf>
    <xf numFmtId="49" fontId="39" fillId="0" borderId="0" xfId="41" applyNumberFormat="1" applyFont="1" applyFill="1" applyBorder="1" applyAlignment="1">
      <alignment horizontal="distributed" vertical="top"/>
    </xf>
    <xf numFmtId="0" fontId="39" fillId="0" borderId="0" xfId="41" applyFont="1" applyFill="1" applyBorder="1" applyAlignment="1">
      <alignment horizontal="left" vertical="center" wrapText="1"/>
    </xf>
    <xf numFmtId="4" fontId="40" fillId="0" borderId="0" xfId="0" applyNumberFormat="1" applyFont="1" applyAlignment="1">
      <alignment horizontal="center" vertical="center" wrapText="1"/>
    </xf>
    <xf numFmtId="164" fontId="40" fillId="0" borderId="0" xfId="0" applyNumberFormat="1" applyFont="1" applyAlignment="1" applyProtection="1">
      <alignment horizontal="center" vertical="center" wrapText="1"/>
      <protection locked="0"/>
    </xf>
    <xf numFmtId="0" fontId="39" fillId="0" borderId="0" xfId="41" applyFont="1" applyFill="1" applyBorder="1" applyAlignment="1">
      <alignment horizontal="justify" vertical="justify" wrapText="1"/>
    </xf>
    <xf numFmtId="0" fontId="30" fillId="0" borderId="0" xfId="39" applyFont="1" applyFill="1" applyAlignment="1">
      <alignment vertical="justify"/>
    </xf>
    <xf numFmtId="0" fontId="39" fillId="0" borderId="0" xfId="41" applyFont="1" applyFill="1" applyBorder="1" applyAlignment="1">
      <alignment horizontal="left" vertical="justify" wrapText="1"/>
    </xf>
    <xf numFmtId="0" fontId="39" fillId="0" borderId="0" xfId="0" applyFont="1" applyBorder="1" applyAlignment="1">
      <alignment horizontal="justify" vertical="justify" wrapText="1"/>
    </xf>
    <xf numFmtId="0" fontId="46" fillId="0" borderId="0" xfId="0" applyFont="1" applyAlignment="1">
      <alignment horizontal="left" vertical="center" wrapText="1"/>
    </xf>
    <xf numFmtId="0" fontId="40" fillId="0" borderId="10" xfId="0" applyFont="1" applyBorder="1" applyAlignment="1">
      <alignment horizontal="left" vertical="justify" shrinkToFit="1"/>
    </xf>
    <xf numFmtId="0" fontId="6" fillId="0" borderId="10" xfId="0" applyFont="1" applyBorder="1" applyAlignment="1">
      <alignment horizontal="left" vertical="center" wrapText="1"/>
    </xf>
    <xf numFmtId="49" fontId="40" fillId="0" borderId="0" xfId="0" applyNumberFormat="1" applyFont="1" applyFill="1" applyAlignment="1">
      <alignment horizontal="distributed" vertical="top" wrapText="1"/>
    </xf>
    <xf numFmtId="49" fontId="40" fillId="0" borderId="0" xfId="0" applyNumberFormat="1" applyFont="1" applyFill="1" applyAlignment="1">
      <alignment horizontal="distributed" wrapText="1"/>
    </xf>
    <xf numFmtId="0" fontId="34" fillId="0" borderId="0" xfId="48" applyFont="1" applyBorder="1" applyAlignment="1">
      <alignment horizontal="right" vertical="justify"/>
    </xf>
    <xf numFmtId="0" fontId="35" fillId="0" borderId="0" xfId="48" applyFont="1" applyBorder="1" applyAlignment="1">
      <alignment horizontal="left" vertical="justify"/>
    </xf>
    <xf numFmtId="2" fontId="37" fillId="0" borderId="0" xfId="48" applyNumberFormat="1" applyFont="1" applyBorder="1" applyAlignment="1">
      <alignment horizontal="right"/>
    </xf>
    <xf numFmtId="0" fontId="34" fillId="0" borderId="0" xfId="48" applyFont="1" applyBorder="1" applyAlignment="1">
      <alignment horizontal="left" vertical="justify"/>
    </xf>
    <xf numFmtId="0" fontId="37" fillId="0" borderId="0" xfId="48" applyFont="1" applyBorder="1" applyAlignment="1">
      <alignment horizontal="center"/>
    </xf>
    <xf numFmtId="0" fontId="5" fillId="0" borderId="0" xfId="0" applyFont="1" applyAlignment="1">
      <alignment horizontal="left" vertical="center" wrapText="1"/>
    </xf>
    <xf numFmtId="0" fontId="6" fillId="0" borderId="0" xfId="0" applyFont="1" applyBorder="1" applyAlignment="1">
      <alignment horizontal="left" vertical="center" wrapText="1"/>
    </xf>
    <xf numFmtId="164" fontId="41" fillId="0" borderId="0" xfId="0" applyNumberFormat="1" applyFont="1" applyBorder="1" applyAlignment="1">
      <alignment vertical="top"/>
    </xf>
    <xf numFmtId="0" fontId="5" fillId="0" borderId="0" xfId="0" applyFont="1" applyBorder="1" applyAlignment="1">
      <alignment horizontal="left" vertical="center" wrapText="1"/>
    </xf>
    <xf numFmtId="4" fontId="19" fillId="0" borderId="0" xfId="39" applyNumberFormat="1" applyFont="1"/>
    <xf numFmtId="4" fontId="28" fillId="0" borderId="0" xfId="39" applyNumberFormat="1" applyFont="1"/>
    <xf numFmtId="4" fontId="29" fillId="0" borderId="0" xfId="39" applyNumberFormat="1" applyFont="1"/>
    <xf numFmtId="4" fontId="19" fillId="0" borderId="0" xfId="39" applyNumberFormat="1" applyFont="1" applyFill="1"/>
    <xf numFmtId="4" fontId="39" fillId="0" borderId="0" xfId="37" applyNumberFormat="1" applyFont="1" applyAlignment="1">
      <alignment horizontal="left" vertical="top" wrapText="1"/>
    </xf>
    <xf numFmtId="4" fontId="39" fillId="0" borderId="0" xfId="0" applyNumberFormat="1" applyFont="1" applyAlignment="1">
      <alignment horizontal="left" vertical="top"/>
    </xf>
    <xf numFmtId="4" fontId="28" fillId="0" borderId="0" xfId="0" applyNumberFormat="1" applyFont="1" applyAlignment="1">
      <alignment vertical="top"/>
    </xf>
    <xf numFmtId="4" fontId="41" fillId="0" borderId="0" xfId="0" applyNumberFormat="1" applyFont="1" applyAlignment="1">
      <alignment horizontal="right" vertical="top" wrapText="1"/>
    </xf>
    <xf numFmtId="4" fontId="40" fillId="0" borderId="0" xfId="0" applyNumberFormat="1" applyFont="1" applyAlignment="1">
      <alignment horizontal="right" vertical="center" wrapText="1"/>
    </xf>
    <xf numFmtId="4" fontId="42" fillId="0" borderId="0" xfId="0" applyNumberFormat="1" applyFont="1" applyAlignment="1">
      <alignment horizontal="right" vertical="center" wrapText="1"/>
    </xf>
    <xf numFmtId="4" fontId="41" fillId="0" borderId="0" xfId="0" applyNumberFormat="1" applyFont="1" applyAlignment="1">
      <alignment horizontal="right" vertical="center" wrapText="1"/>
    </xf>
    <xf numFmtId="4" fontId="41" fillId="0" borderId="0" xfId="41" applyNumberFormat="1" applyFont="1" applyFill="1" applyBorder="1" applyAlignment="1">
      <alignment horizontal="right" vertical="center"/>
    </xf>
    <xf numFmtId="4" fontId="42" fillId="0" borderId="0" xfId="41" applyNumberFormat="1" applyFont="1" applyFill="1" applyBorder="1" applyAlignment="1">
      <alignment horizontal="right" vertical="center"/>
    </xf>
    <xf numFmtId="4" fontId="41" fillId="0" borderId="0" xfId="0" applyNumberFormat="1" applyFont="1" applyBorder="1" applyAlignment="1">
      <alignment horizontal="right" vertical="center" wrapText="1"/>
    </xf>
    <xf numFmtId="4" fontId="42" fillId="0" borderId="0" xfId="39" applyNumberFormat="1" applyFont="1" applyAlignment="1">
      <alignment vertical="center"/>
    </xf>
    <xf numFmtId="4" fontId="41" fillId="0" borderId="10" xfId="39" applyNumberFormat="1" applyFont="1" applyBorder="1" applyAlignment="1">
      <alignment vertical="center"/>
    </xf>
    <xf numFmtId="4" fontId="41" fillId="0" borderId="0" xfId="39" applyNumberFormat="1" applyFont="1" applyBorder="1" applyAlignment="1">
      <alignment vertical="top"/>
    </xf>
    <xf numFmtId="4" fontId="41" fillId="0" borderId="0" xfId="39" applyNumberFormat="1" applyFont="1" applyAlignment="1">
      <alignment vertical="top"/>
    </xf>
    <xf numFmtId="4" fontId="19" fillId="0" borderId="0" xfId="39" applyNumberFormat="1" applyFont="1" applyAlignment="1">
      <alignment vertical="top"/>
    </xf>
    <xf numFmtId="4" fontId="38" fillId="0" borderId="0" xfId="48" applyNumberFormat="1" applyFont="1" applyBorder="1" applyAlignment="1">
      <alignment horizontal="right"/>
    </xf>
    <xf numFmtId="4" fontId="36" fillId="0" borderId="0" xfId="0" applyNumberFormat="1" applyFont="1" applyFill="1" applyBorder="1" applyAlignment="1">
      <alignment horizontal="center"/>
    </xf>
    <xf numFmtId="4" fontId="42" fillId="0" borderId="0" xfId="48" applyNumberFormat="1" applyFont="1"/>
    <xf numFmtId="4" fontId="41" fillId="0" borderId="0" xfId="48" applyNumberFormat="1" applyFont="1"/>
    <xf numFmtId="4" fontId="39" fillId="0" borderId="0" xfId="39" applyNumberFormat="1" applyFont="1"/>
    <xf numFmtId="4" fontId="39" fillId="0" borderId="0" xfId="39" applyNumberFormat="1" applyFont="1" applyAlignment="1">
      <alignment horizontal="left"/>
    </xf>
    <xf numFmtId="4" fontId="41" fillId="0" borderId="0" xfId="39" applyNumberFormat="1" applyFont="1"/>
    <xf numFmtId="4" fontId="42" fillId="0" borderId="0" xfId="0" applyNumberFormat="1" applyFont="1" applyBorder="1" applyAlignment="1">
      <alignment horizontal="right" vertical="center" wrapText="1"/>
    </xf>
    <xf numFmtId="4" fontId="38" fillId="0" borderId="0" xfId="48" applyNumberFormat="1" applyFont="1" applyBorder="1" applyAlignment="1"/>
    <xf numFmtId="4" fontId="36" fillId="0" borderId="0" xfId="48" applyNumberFormat="1" applyFont="1" applyBorder="1" applyAlignment="1">
      <alignment horizontal="right"/>
    </xf>
    <xf numFmtId="4" fontId="50" fillId="0" borderId="0" xfId="39" applyNumberFormat="1" applyFont="1"/>
    <xf numFmtId="49" fontId="3" fillId="0" borderId="0" xfId="0" applyNumberFormat="1" applyFont="1" applyAlignment="1">
      <alignment horizontal="distributed" vertical="top"/>
    </xf>
    <xf numFmtId="0" fontId="40" fillId="0" borderId="12" xfId="0" applyFont="1" applyBorder="1" applyAlignment="1">
      <alignment horizontal="center" vertical="center" wrapText="1"/>
    </xf>
    <xf numFmtId="0" fontId="19" fillId="0" borderId="0" xfId="39" applyFont="1" applyAlignment="1">
      <alignment horizontal="center"/>
    </xf>
    <xf numFmtId="4" fontId="19" fillId="0" borderId="0" xfId="39" applyNumberFormat="1" applyFont="1" applyAlignment="1">
      <alignment horizontal="center"/>
    </xf>
    <xf numFmtId="49" fontId="40" fillId="0" borderId="12" xfId="0" applyNumberFormat="1" applyFont="1" applyFill="1" applyBorder="1" applyAlignment="1">
      <alignment horizontal="center" vertical="center" wrapText="1"/>
    </xf>
    <xf numFmtId="4" fontId="40" fillId="0" borderId="12" xfId="0" applyNumberFormat="1" applyFont="1" applyBorder="1" applyAlignment="1">
      <alignment horizontal="center" vertical="center" wrapText="1"/>
    </xf>
    <xf numFmtId="4" fontId="41" fillId="24" borderId="13" xfId="0" applyNumberFormat="1" applyFont="1" applyFill="1" applyBorder="1" applyAlignment="1">
      <alignment horizontal="right" vertical="center" wrapText="1"/>
    </xf>
    <xf numFmtId="4" fontId="41" fillId="0" borderId="13" xfId="0" applyNumberFormat="1" applyFont="1" applyBorder="1" applyAlignment="1">
      <alignment horizontal="right" vertical="center" wrapText="1"/>
    </xf>
    <xf numFmtId="0" fontId="41" fillId="0" borderId="13" xfId="0" applyFont="1" applyBorder="1" applyAlignment="1" applyProtection="1">
      <alignment horizontal="center" wrapText="1"/>
    </xf>
    <xf numFmtId="164" fontId="41" fillId="0" borderId="13" xfId="0" applyNumberFormat="1" applyFont="1" applyBorder="1" applyAlignment="1" applyProtection="1">
      <alignment horizontal="center" wrapText="1"/>
    </xf>
    <xf numFmtId="4" fontId="41" fillId="24" borderId="13" xfId="0" applyNumberFormat="1" applyFont="1" applyFill="1" applyBorder="1" applyAlignment="1">
      <alignment horizontal="right" wrapText="1"/>
    </xf>
    <xf numFmtId="4" fontId="41" fillId="0" borderId="13" xfId="0" applyNumberFormat="1" applyFont="1" applyBorder="1" applyAlignment="1">
      <alignment horizontal="right" wrapText="1"/>
    </xf>
    <xf numFmtId="0" fontId="41" fillId="0" borderId="14" xfId="0" applyFont="1" applyBorder="1" applyAlignment="1" applyProtection="1">
      <alignment horizontal="center" wrapText="1"/>
    </xf>
    <xf numFmtId="164" fontId="41" fillId="0" borderId="14" xfId="0" applyNumberFormat="1" applyFont="1" applyBorder="1" applyAlignment="1" applyProtection="1">
      <alignment horizontal="center" wrapText="1"/>
    </xf>
    <xf numFmtId="4" fontId="41" fillId="24" borderId="14" xfId="0" applyNumberFormat="1" applyFont="1" applyFill="1" applyBorder="1" applyAlignment="1">
      <alignment horizontal="right" wrapText="1"/>
    </xf>
    <xf numFmtId="4" fontId="41" fillId="0" borderId="13" xfId="0" applyNumberFormat="1" applyFont="1" applyBorder="1" applyAlignment="1">
      <alignment horizontal="center" wrapText="1"/>
    </xf>
    <xf numFmtId="164" fontId="41" fillId="0" borderId="13" xfId="0" applyNumberFormat="1" applyFont="1" applyBorder="1" applyAlignment="1" applyProtection="1">
      <alignment horizontal="center" wrapText="1"/>
      <protection locked="0"/>
    </xf>
    <xf numFmtId="4" fontId="41" fillId="0" borderId="13" xfId="0" applyNumberFormat="1" applyFont="1" applyBorder="1" applyAlignment="1">
      <alignment horizontal="center" vertical="center" wrapText="1"/>
    </xf>
    <xf numFmtId="164" fontId="41" fillId="0" borderId="13" xfId="0" applyNumberFormat="1" applyFont="1" applyBorder="1" applyAlignment="1" applyProtection="1">
      <alignment horizontal="center" vertical="center" wrapText="1"/>
      <protection locked="0"/>
    </xf>
    <xf numFmtId="0" fontId="41" fillId="0" borderId="13" xfId="41" applyFont="1" applyFill="1" applyBorder="1" applyAlignment="1">
      <alignment horizontal="center" vertical="center"/>
    </xf>
    <xf numFmtId="4" fontId="41" fillId="0" borderId="13" xfId="41" applyNumberFormat="1" applyFont="1" applyFill="1" applyBorder="1" applyAlignment="1" applyProtection="1">
      <alignment horizontal="center" vertical="center"/>
      <protection locked="0"/>
    </xf>
    <xf numFmtId="4" fontId="41" fillId="24" borderId="13" xfId="41" applyNumberFormat="1" applyFont="1" applyFill="1" applyBorder="1" applyAlignment="1">
      <alignment horizontal="right" vertical="center"/>
    </xf>
    <xf numFmtId="4" fontId="41" fillId="0" borderId="14" xfId="0" applyNumberFormat="1" applyFont="1" applyBorder="1" applyAlignment="1">
      <alignment horizontal="center" vertical="center" wrapText="1"/>
    </xf>
    <xf numFmtId="164" fontId="41" fillId="0" borderId="14" xfId="0" applyNumberFormat="1" applyFont="1" applyBorder="1" applyAlignment="1" applyProtection="1">
      <alignment horizontal="center" vertical="center" wrapText="1"/>
      <protection locked="0"/>
    </xf>
    <xf numFmtId="4" fontId="41" fillId="24" borderId="14" xfId="0" applyNumberFormat="1" applyFont="1" applyFill="1" applyBorder="1" applyAlignment="1">
      <alignment horizontal="right" vertical="center" wrapText="1"/>
    </xf>
    <xf numFmtId="0" fontId="4" fillId="0" borderId="10" xfId="0" applyFont="1" applyBorder="1" applyAlignment="1">
      <alignment horizontal="left" vertical="center" wrapText="1"/>
    </xf>
    <xf numFmtId="4" fontId="42" fillId="0" borderId="12" xfId="0" applyNumberFormat="1" applyFont="1" applyBorder="1" applyAlignment="1">
      <alignment horizontal="right" vertical="center" wrapText="1"/>
    </xf>
    <xf numFmtId="4" fontId="40" fillId="0" borderId="12" xfId="0" applyNumberFormat="1" applyFont="1" applyBorder="1" applyAlignment="1">
      <alignment horizontal="right" vertical="center" wrapText="1"/>
    </xf>
    <xf numFmtId="0" fontId="41" fillId="0" borderId="15" xfId="0" applyFont="1" applyBorder="1" applyAlignment="1">
      <alignment horizontal="right" vertical="top"/>
    </xf>
    <xf numFmtId="4" fontId="41" fillId="0" borderId="15" xfId="0" applyNumberFormat="1" applyFont="1" applyBorder="1" applyAlignment="1">
      <alignment vertical="top"/>
    </xf>
    <xf numFmtId="4" fontId="41" fillId="0" borderId="15" xfId="0" applyNumberFormat="1" applyFont="1" applyBorder="1" applyAlignment="1">
      <alignment horizontal="left" vertical="center"/>
    </xf>
    <xf numFmtId="0" fontId="40" fillId="0" borderId="0" xfId="0" applyFont="1" applyBorder="1" applyAlignment="1" applyProtection="1">
      <alignment horizontal="justify" vertical="justify" wrapText="1"/>
    </xf>
    <xf numFmtId="0" fontId="41" fillId="0" borderId="0" xfId="0" applyFont="1" applyBorder="1" applyAlignment="1">
      <alignment horizontal="right" vertical="top"/>
    </xf>
    <xf numFmtId="4" fontId="41" fillId="0" borderId="0" xfId="0" applyNumberFormat="1" applyFont="1" applyBorder="1" applyAlignment="1">
      <alignment vertical="top"/>
    </xf>
    <xf numFmtId="4" fontId="41" fillId="0" borderId="0" xfId="0" applyNumberFormat="1" applyFont="1" applyBorder="1" applyAlignment="1">
      <alignment horizontal="left" vertical="center"/>
    </xf>
    <xf numFmtId="49" fontId="47" fillId="0" borderId="16" xfId="39" applyNumberFormat="1" applyFont="1" applyBorder="1" applyAlignment="1">
      <alignment horizontal="distributed"/>
    </xf>
    <xf numFmtId="0" fontId="40" fillId="0" borderId="17" xfId="39" applyFont="1" applyBorder="1" applyAlignment="1">
      <alignment vertical="justify"/>
    </xf>
    <xf numFmtId="0" fontId="41" fillId="0" borderId="17" xfId="39" applyFont="1" applyBorder="1" applyAlignment="1">
      <alignment vertical="top"/>
    </xf>
    <xf numFmtId="4" fontId="41" fillId="0" borderId="17" xfId="39" applyNumberFormat="1" applyFont="1" applyBorder="1" applyAlignment="1">
      <alignment vertical="center"/>
    </xf>
    <xf numFmtId="4" fontId="41" fillId="0" borderId="18" xfId="0" applyNumberFormat="1" applyFont="1" applyBorder="1" applyAlignment="1">
      <alignment vertical="center"/>
    </xf>
    <xf numFmtId="4" fontId="41" fillId="0" borderId="19" xfId="0" applyNumberFormat="1" applyFont="1" applyBorder="1" applyAlignment="1">
      <alignment vertical="center"/>
    </xf>
    <xf numFmtId="4" fontId="41" fillId="0" borderId="19" xfId="39" applyNumberFormat="1" applyFont="1" applyBorder="1" applyAlignment="1">
      <alignment vertical="center"/>
    </xf>
    <xf numFmtId="4" fontId="41" fillId="0" borderId="20" xfId="39" applyNumberFormat="1" applyFont="1" applyBorder="1" applyAlignment="1">
      <alignment vertical="center"/>
    </xf>
    <xf numFmtId="0" fontId="40" fillId="0" borderId="11" xfId="0" applyFont="1" applyBorder="1" applyAlignment="1">
      <alignment horizontal="left" vertical="justify" shrinkToFit="1"/>
    </xf>
    <xf numFmtId="4" fontId="41" fillId="0" borderId="22" xfId="39" applyNumberFormat="1" applyFont="1" applyBorder="1" applyAlignment="1">
      <alignment vertical="center"/>
    </xf>
    <xf numFmtId="49" fontId="40" fillId="0" borderId="24" xfId="39" applyNumberFormat="1" applyFont="1" applyBorder="1" applyAlignment="1">
      <alignment horizontal="distributed" vertical="top"/>
    </xf>
    <xf numFmtId="0" fontId="40" fillId="0" borderId="25" xfId="39" applyFont="1" applyBorder="1" applyAlignment="1">
      <alignment vertical="justify"/>
    </xf>
    <xf numFmtId="0" fontId="41" fillId="0" borderId="25" xfId="39" applyFont="1" applyBorder="1" applyAlignment="1">
      <alignment vertical="top"/>
    </xf>
    <xf numFmtId="4" fontId="41" fillId="0" borderId="25" xfId="39" applyNumberFormat="1" applyFont="1" applyBorder="1" applyAlignment="1">
      <alignment vertical="center"/>
    </xf>
    <xf numFmtId="49" fontId="40" fillId="0" borderId="27" xfId="39" applyNumberFormat="1" applyFont="1" applyBorder="1" applyAlignment="1">
      <alignment horizontal="distributed" vertical="top"/>
    </xf>
    <xf numFmtId="0" fontId="40" fillId="0" borderId="28" xfId="39" applyFont="1" applyBorder="1" applyAlignment="1">
      <alignment vertical="justify"/>
    </xf>
    <xf numFmtId="0" fontId="41" fillId="0" borderId="28" xfId="39" applyFont="1" applyBorder="1" applyAlignment="1">
      <alignment vertical="top"/>
    </xf>
    <xf numFmtId="4" fontId="41" fillId="0" borderId="28" xfId="39" applyNumberFormat="1" applyFont="1" applyBorder="1" applyAlignment="1">
      <alignment vertical="center"/>
    </xf>
    <xf numFmtId="4" fontId="41" fillId="0" borderId="26" xfId="39" applyNumberFormat="1" applyFont="1" applyBorder="1" applyAlignment="1">
      <alignment vertical="center"/>
    </xf>
    <xf numFmtId="0" fontId="40" fillId="0" borderId="29" xfId="0" applyFont="1" applyBorder="1" applyAlignment="1">
      <alignment horizontal="justify" vertical="justify" wrapText="1"/>
    </xf>
    <xf numFmtId="0" fontId="41" fillId="0" borderId="29" xfId="0" applyFont="1" applyBorder="1" applyAlignment="1">
      <alignment horizontal="right" vertical="top"/>
    </xf>
    <xf numFmtId="4" fontId="41" fillId="0" borderId="29" xfId="0" applyNumberFormat="1" applyFont="1" applyBorder="1" applyAlignment="1">
      <alignment vertical="top"/>
    </xf>
    <xf numFmtId="4" fontId="41" fillId="0" borderId="29" xfId="0" applyNumberFormat="1" applyFont="1" applyBorder="1" applyAlignment="1">
      <alignment horizontal="left" vertical="center"/>
    </xf>
    <xf numFmtId="4" fontId="41" fillId="0" borderId="30" xfId="0" applyNumberFormat="1" applyFont="1" applyBorder="1" applyAlignment="1">
      <alignment vertical="center"/>
    </xf>
    <xf numFmtId="0" fontId="40" fillId="0" borderId="10" xfId="0" applyFont="1" applyBorder="1" applyAlignment="1">
      <alignment horizontal="justify" vertical="justify" wrapText="1"/>
    </xf>
    <xf numFmtId="0" fontId="41" fillId="0" borderId="10" xfId="0" applyFont="1" applyBorder="1" applyAlignment="1">
      <alignment horizontal="right" vertical="top"/>
    </xf>
    <xf numFmtId="4" fontId="41" fillId="0" borderId="10" xfId="0" applyNumberFormat="1" applyFont="1" applyBorder="1" applyAlignment="1">
      <alignment vertical="top"/>
    </xf>
    <xf numFmtId="4" fontId="41" fillId="0" borderId="10" xfId="0" applyNumberFormat="1" applyFont="1" applyBorder="1" applyAlignment="1">
      <alignment horizontal="left" vertical="center"/>
    </xf>
    <xf numFmtId="4" fontId="41" fillId="0" borderId="20" xfId="0" applyNumberFormat="1" applyFont="1" applyBorder="1" applyAlignment="1">
      <alignment vertical="center"/>
    </xf>
    <xf numFmtId="4" fontId="42" fillId="0" borderId="21" xfId="39" applyNumberFormat="1" applyFont="1" applyBorder="1" applyAlignment="1">
      <alignment vertical="center"/>
    </xf>
    <xf numFmtId="4" fontId="42" fillId="0" borderId="23" xfId="39" applyNumberFormat="1" applyFont="1" applyBorder="1" applyAlignment="1">
      <alignment vertical="center"/>
    </xf>
    <xf numFmtId="49" fontId="40" fillId="0" borderId="31" xfId="0" applyNumberFormat="1" applyFont="1" applyBorder="1" applyAlignment="1">
      <alignment horizontal="distributed" vertical="top" wrapText="1"/>
    </xf>
    <xf numFmtId="49" fontId="40" fillId="0" borderId="32" xfId="0" applyNumberFormat="1" applyFont="1" applyBorder="1" applyAlignment="1">
      <alignment horizontal="distributed" vertical="top" wrapText="1"/>
    </xf>
    <xf numFmtId="49" fontId="40" fillId="0" borderId="33" xfId="36" applyNumberFormat="1" applyFont="1" applyFill="1" applyBorder="1" applyAlignment="1">
      <alignment horizontal="distributed" vertical="top"/>
    </xf>
    <xf numFmtId="49" fontId="40" fillId="0" borderId="34" xfId="36" applyNumberFormat="1" applyFont="1" applyFill="1" applyBorder="1" applyAlignment="1">
      <alignment horizontal="distributed" vertical="top"/>
    </xf>
    <xf numFmtId="49" fontId="40" fillId="0" borderId="34" xfId="0" applyNumberFormat="1" applyFont="1" applyBorder="1" applyAlignment="1">
      <alignment horizontal="distributed" vertical="top" wrapText="1"/>
    </xf>
    <xf numFmtId="49" fontId="40" fillId="0" borderId="35" xfId="0" applyNumberFormat="1" applyFont="1" applyBorder="1" applyAlignment="1">
      <alignment horizontal="distributed" vertical="top" wrapText="1"/>
    </xf>
    <xf numFmtId="0" fontId="19" fillId="0" borderId="0" xfId="39" applyFont="1" applyFill="1"/>
    <xf numFmtId="0" fontId="51" fillId="0" borderId="0" xfId="39" applyFont="1" applyFill="1"/>
    <xf numFmtId="0" fontId="27" fillId="0" borderId="0" xfId="39" applyFont="1" applyFill="1"/>
    <xf numFmtId="0" fontId="32" fillId="0" borderId="0" xfId="39" applyFont="1" applyFill="1"/>
    <xf numFmtId="0" fontId="40" fillId="0" borderId="15" xfId="0" applyFont="1" applyBorder="1" applyAlignment="1" applyProtection="1">
      <alignment horizontal="justify" vertical="justify" wrapText="1"/>
    </xf>
    <xf numFmtId="0" fontId="39" fillId="0" borderId="0" xfId="0" applyFont="1" applyAlignment="1">
      <alignment horizontal="left" vertical="top" wrapText="1"/>
    </xf>
    <xf numFmtId="0" fontId="40" fillId="0" borderId="0" xfId="0" applyFont="1" applyAlignment="1" applyProtection="1">
      <alignment horizontal="center" vertical="top" wrapText="1"/>
    </xf>
    <xf numFmtId="0" fontId="40" fillId="0" borderId="0" xfId="0" applyFont="1" applyAlignment="1">
      <alignment horizontal="center" vertical="top" wrapText="1"/>
    </xf>
    <xf numFmtId="0" fontId="39" fillId="0" borderId="0" xfId="37" applyNumberFormat="1" applyFont="1" applyAlignment="1" applyProtection="1">
      <alignment horizontal="left" vertical="top" wrapText="1"/>
    </xf>
    <xf numFmtId="0" fontId="2" fillId="0" borderId="0" xfId="0" applyFont="1" applyAlignment="1">
      <alignment horizontal="left" vertical="top" wrapText="1"/>
    </xf>
    <xf numFmtId="0" fontId="40" fillId="0" borderId="0" xfId="0" applyFont="1" applyAlignment="1">
      <alignment horizontal="left" vertical="top" wrapText="1"/>
    </xf>
    <xf numFmtId="164" fontId="39" fillId="0" borderId="0" xfId="37" applyNumberFormat="1" applyFont="1" applyAlignment="1" applyProtection="1">
      <alignment horizontal="left" vertical="top" wrapText="1"/>
    </xf>
    <xf numFmtId="164" fontId="39" fillId="0" borderId="0" xfId="0" applyNumberFormat="1" applyFont="1" applyAlignment="1">
      <alignment horizontal="left" vertical="top" wrapText="1"/>
    </xf>
    <xf numFmtId="0" fontId="1" fillId="0" borderId="0" xfId="0" applyFont="1" applyAlignment="1">
      <alignment horizontal="left" vertical="top" wrapText="1"/>
    </xf>
    <xf numFmtId="49" fontId="39" fillId="0" borderId="37" xfId="0" applyNumberFormat="1" applyFont="1" applyFill="1" applyBorder="1" applyAlignment="1">
      <alignment horizontal="distributed" vertical="top" wrapText="1"/>
    </xf>
    <xf numFmtId="0" fontId="39" fillId="0" borderId="36" xfId="0" applyFont="1" applyBorder="1" applyAlignment="1" applyProtection="1">
      <alignment horizontal="left" vertical="center" wrapText="1"/>
    </xf>
    <xf numFmtId="0" fontId="1" fillId="0" borderId="0" xfId="0" applyFont="1" applyAlignment="1">
      <alignment horizontal="left" vertical="center" wrapText="1"/>
    </xf>
    <xf numFmtId="0" fontId="1" fillId="0" borderId="0" xfId="0" applyFont="1" applyBorder="1" applyAlignment="1">
      <alignment horizontal="left" vertical="center" wrapText="1"/>
    </xf>
  </cellXfs>
  <cellStyles count="49">
    <cellStyle name="20% - Isticanje1" xfId="1"/>
    <cellStyle name="20% - Isticanje2" xfId="2"/>
    <cellStyle name="20% - Isticanje3" xfId="3"/>
    <cellStyle name="20% - Isticanje4" xfId="4"/>
    <cellStyle name="20% - Isticanje5" xfId="5"/>
    <cellStyle name="20% - Isticanje6" xfId="6"/>
    <cellStyle name="40% - Isticanje2" xfId="7"/>
    <cellStyle name="40% - Isticanje3" xfId="8"/>
    <cellStyle name="40% - Isticanje4" xfId="9"/>
    <cellStyle name="40% - Isticanje5" xfId="10"/>
    <cellStyle name="40% - Isticanje6" xfId="11"/>
    <cellStyle name="40% - Naglasak1" xfId="12"/>
    <cellStyle name="60% - Isticanje1" xfId="13"/>
    <cellStyle name="60% - Isticanje2" xfId="14"/>
    <cellStyle name="60% - Isticanje3" xfId="15"/>
    <cellStyle name="60% - Isticanje4" xfId="16"/>
    <cellStyle name="60% - Isticanje5" xfId="17"/>
    <cellStyle name="60% - Isticanje6" xfId="18"/>
    <cellStyle name="Bilješka" xfId="19"/>
    <cellStyle name="Dobro" xfId="20"/>
    <cellStyle name="Isticanje1" xfId="21"/>
    <cellStyle name="Isticanje2" xfId="22"/>
    <cellStyle name="Isticanje3" xfId="23"/>
    <cellStyle name="Isticanje4" xfId="24"/>
    <cellStyle name="Isticanje5" xfId="25"/>
    <cellStyle name="Isticanje6" xfId="26"/>
    <cellStyle name="Izlaz" xfId="27"/>
    <cellStyle name="Izračun" xfId="28"/>
    <cellStyle name="Loše" xfId="29"/>
    <cellStyle name="Naslov" xfId="30"/>
    <cellStyle name="Naslov 1" xfId="31"/>
    <cellStyle name="Naslov 2" xfId="32"/>
    <cellStyle name="Naslov 3" xfId="33"/>
    <cellStyle name="Naslov 4" xfId="34"/>
    <cellStyle name="Neutralno" xfId="35"/>
    <cellStyle name="Normal" xfId="0" builtinId="0"/>
    <cellStyle name="Normal 2" xfId="48"/>
    <cellStyle name="Normal_obrtnički2002_ugovorni pom dobro 09" xfId="36"/>
    <cellStyle name="Normal_PLAZE2001" xfId="37"/>
    <cellStyle name="Normal_PLAZE2001 2_ugovorni pom dobro 09" xfId="38"/>
    <cellStyle name="Normal_pomorsko dobro 1_ugovorni pom dobro 09" xfId="39"/>
    <cellStyle name="Normal_pomorsko Parkhotel_ugovorni pom dobro 09" xfId="40"/>
    <cellStyle name="Normal_ZELENE2002" xfId="41"/>
    <cellStyle name="Povezana ćelija" xfId="42"/>
    <cellStyle name="Provjera ćelije" xfId="43"/>
    <cellStyle name="Tekst objašnjenja" xfId="44"/>
    <cellStyle name="Tekst upozorenja" xfId="45"/>
    <cellStyle name="Ukupni zbroj" xfId="46"/>
    <cellStyle name="Unos" xfId="4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0"/>
  <sheetViews>
    <sheetView showGridLines="0" tabSelected="1" topLeftCell="A52" zoomScaleNormal="100" zoomScaleSheetLayoutView="100" workbookViewId="0">
      <selection activeCell="K61" sqref="K61"/>
    </sheetView>
  </sheetViews>
  <sheetFormatPr defaultRowHeight="12.75" x14ac:dyDescent="0.2"/>
  <cols>
    <col min="1" max="1" width="6" style="3" bestFit="1" customWidth="1"/>
    <col min="2" max="2" width="47" style="17" customWidth="1"/>
    <col min="3" max="3" width="5.5703125" style="2" customWidth="1"/>
    <col min="4" max="4" width="8.5703125" style="2" customWidth="1"/>
    <col min="5" max="5" width="10.7109375" style="105" customWidth="1"/>
    <col min="6" max="6" width="11.7109375" style="105" bestFit="1" customWidth="1"/>
    <col min="7" max="7" width="11.28515625" style="105" bestFit="1" customWidth="1"/>
    <col min="8" max="8" width="13.28515625" style="105" customWidth="1"/>
    <col min="9" max="16384" width="9.140625" style="2"/>
  </cols>
  <sheetData>
    <row r="1" spans="1:8" x14ac:dyDescent="0.2">
      <c r="A1" s="4"/>
      <c r="B1" s="15"/>
      <c r="C1" s="1"/>
      <c r="D1" s="1"/>
      <c r="E1" s="108" t="s">
        <v>41</v>
      </c>
    </row>
    <row r="2" spans="1:8" x14ac:dyDescent="0.2">
      <c r="A2" s="4"/>
      <c r="B2" s="15"/>
      <c r="C2" s="1"/>
      <c r="D2" s="1"/>
    </row>
    <row r="3" spans="1:8" x14ac:dyDescent="0.2">
      <c r="A3" s="4"/>
      <c r="B3" s="15"/>
      <c r="C3" s="1"/>
      <c r="D3" s="1"/>
    </row>
    <row r="4" spans="1:8" ht="14.25" customHeight="1" x14ac:dyDescent="0.25">
      <c r="A4" s="30"/>
      <c r="B4" s="213" t="s">
        <v>29</v>
      </c>
      <c r="C4" s="213"/>
      <c r="D4" s="213"/>
      <c r="E4" s="214"/>
      <c r="F4" s="128"/>
    </row>
    <row r="5" spans="1:8" ht="18" customHeight="1" x14ac:dyDescent="0.25">
      <c r="A5" s="30"/>
      <c r="B5" s="213" t="s">
        <v>102</v>
      </c>
      <c r="C5" s="213"/>
      <c r="D5" s="213"/>
      <c r="E5" s="214"/>
      <c r="F5" s="128"/>
    </row>
    <row r="6" spans="1:8" s="10" customFormat="1" ht="15" x14ac:dyDescent="0.25">
      <c r="A6" s="28"/>
      <c r="B6" s="32" t="s">
        <v>36</v>
      </c>
      <c r="C6" s="33"/>
      <c r="D6" s="34"/>
      <c r="E6" s="109"/>
      <c r="F6" s="129"/>
      <c r="G6" s="106"/>
      <c r="H6" s="106"/>
    </row>
    <row r="7" spans="1:8" s="10" customFormat="1" ht="29.25" customHeight="1" x14ac:dyDescent="0.2">
      <c r="A7" s="28" t="s">
        <v>3</v>
      </c>
      <c r="B7" s="215" t="s">
        <v>71</v>
      </c>
      <c r="C7" s="215"/>
      <c r="D7" s="215"/>
      <c r="E7" s="215"/>
      <c r="F7" s="215"/>
      <c r="G7" s="106"/>
      <c r="H7" s="106"/>
    </row>
    <row r="8" spans="1:8" s="10" customFormat="1" ht="15" x14ac:dyDescent="0.2">
      <c r="A8" s="28" t="s">
        <v>4</v>
      </c>
      <c r="B8" s="218" t="s">
        <v>85</v>
      </c>
      <c r="C8" s="218"/>
      <c r="D8" s="218"/>
      <c r="E8" s="218"/>
      <c r="F8" s="218"/>
      <c r="G8" s="106"/>
      <c r="H8" s="106"/>
    </row>
    <row r="9" spans="1:8" s="10" customFormat="1" ht="31.5" customHeight="1" x14ac:dyDescent="0.2">
      <c r="A9" s="28" t="s">
        <v>5</v>
      </c>
      <c r="B9" s="218" t="s">
        <v>86</v>
      </c>
      <c r="C9" s="218"/>
      <c r="D9" s="218"/>
      <c r="E9" s="218"/>
      <c r="F9" s="218"/>
      <c r="G9" s="106"/>
      <c r="H9" s="106"/>
    </row>
    <row r="10" spans="1:8" s="10" customFormat="1" ht="30" customHeight="1" x14ac:dyDescent="0.2">
      <c r="A10" s="28" t="s">
        <v>6</v>
      </c>
      <c r="B10" s="218" t="s">
        <v>8</v>
      </c>
      <c r="C10" s="218"/>
      <c r="D10" s="218"/>
      <c r="E10" s="218"/>
      <c r="F10" s="218"/>
      <c r="G10" s="106"/>
      <c r="H10" s="106"/>
    </row>
    <row r="11" spans="1:8" s="10" customFormat="1" ht="144" customHeight="1" x14ac:dyDescent="0.2">
      <c r="A11" s="29" t="s">
        <v>9</v>
      </c>
      <c r="B11" s="218" t="s">
        <v>103</v>
      </c>
      <c r="C11" s="218"/>
      <c r="D11" s="218"/>
      <c r="E11" s="218"/>
      <c r="F11" s="218"/>
      <c r="G11" s="106"/>
      <c r="H11" s="106"/>
    </row>
    <row r="12" spans="1:8" s="10" customFormat="1" ht="48" customHeight="1" x14ac:dyDescent="0.2">
      <c r="A12" s="29" t="s">
        <v>10</v>
      </c>
      <c r="B12" s="212" t="s">
        <v>87</v>
      </c>
      <c r="C12" s="212"/>
      <c r="D12" s="212"/>
      <c r="E12" s="212"/>
      <c r="F12" s="212"/>
      <c r="G12" s="106"/>
      <c r="H12" s="106"/>
    </row>
    <row r="13" spans="1:8" s="10" customFormat="1" ht="18.75" customHeight="1" x14ac:dyDescent="0.2">
      <c r="A13" s="135" t="s">
        <v>11</v>
      </c>
      <c r="B13" s="219" t="s">
        <v>12</v>
      </c>
      <c r="C13" s="219"/>
      <c r="D13" s="219"/>
      <c r="E13" s="219"/>
      <c r="F13" s="219"/>
      <c r="G13" s="106"/>
      <c r="H13" s="106"/>
    </row>
    <row r="14" spans="1:8" s="10" customFormat="1" ht="80.25" customHeight="1" x14ac:dyDescent="0.2">
      <c r="A14" s="29" t="s">
        <v>13</v>
      </c>
      <c r="B14" s="212" t="s">
        <v>101</v>
      </c>
      <c r="C14" s="212"/>
      <c r="D14" s="212"/>
      <c r="E14" s="212"/>
      <c r="F14" s="212"/>
      <c r="G14" s="106"/>
      <c r="H14" s="106"/>
    </row>
    <row r="15" spans="1:8" s="10" customFormat="1" ht="31.5" customHeight="1" x14ac:dyDescent="0.2">
      <c r="A15" s="29" t="s">
        <v>14</v>
      </c>
      <c r="B15" s="212" t="s">
        <v>88</v>
      </c>
      <c r="C15" s="212"/>
      <c r="D15" s="212"/>
      <c r="E15" s="212"/>
      <c r="F15" s="212"/>
      <c r="G15" s="106"/>
      <c r="H15" s="106"/>
    </row>
    <row r="16" spans="1:8" s="10" customFormat="1" ht="14.25" customHeight="1" x14ac:dyDescent="0.2">
      <c r="A16" s="29" t="s">
        <v>30</v>
      </c>
      <c r="B16" s="212" t="s">
        <v>33</v>
      </c>
      <c r="C16" s="212"/>
      <c r="D16" s="212"/>
      <c r="E16" s="212"/>
      <c r="F16" s="212"/>
      <c r="G16" s="106"/>
      <c r="H16" s="106"/>
    </row>
    <row r="17" spans="1:11" s="10" customFormat="1" ht="13.5" customHeight="1" x14ac:dyDescent="0.25">
      <c r="A17" s="29"/>
      <c r="B17" s="35"/>
      <c r="C17" s="31"/>
      <c r="D17" s="31"/>
      <c r="E17" s="110"/>
      <c r="F17" s="129"/>
      <c r="G17" s="106"/>
      <c r="H17" s="106"/>
    </row>
    <row r="18" spans="1:11" ht="14.25" customHeight="1" x14ac:dyDescent="0.25">
      <c r="A18" s="29"/>
      <c r="B18" s="217" t="s">
        <v>34</v>
      </c>
      <c r="C18" s="217"/>
      <c r="D18" s="217"/>
      <c r="E18" s="217"/>
      <c r="F18" s="129"/>
    </row>
    <row r="19" spans="1:11" ht="46.5" customHeight="1" x14ac:dyDescent="0.2">
      <c r="A19" s="29"/>
      <c r="B19" s="212" t="s">
        <v>37</v>
      </c>
      <c r="C19" s="212"/>
      <c r="D19" s="212"/>
      <c r="E19" s="212"/>
      <c r="F19" s="212"/>
    </row>
    <row r="20" spans="1:11" ht="62.25" customHeight="1" x14ac:dyDescent="0.2">
      <c r="A20" s="29"/>
      <c r="B20" s="212" t="s">
        <v>99</v>
      </c>
      <c r="C20" s="212"/>
      <c r="D20" s="212"/>
      <c r="E20" s="212"/>
      <c r="F20" s="212"/>
    </row>
    <row r="21" spans="1:11" ht="105.75" customHeight="1" x14ac:dyDescent="0.2">
      <c r="A21" s="29"/>
      <c r="B21" s="212" t="s">
        <v>100</v>
      </c>
      <c r="C21" s="212"/>
      <c r="D21" s="212"/>
      <c r="E21" s="212"/>
      <c r="F21" s="212"/>
    </row>
    <row r="22" spans="1:11" ht="33" customHeight="1" x14ac:dyDescent="0.2">
      <c r="A22" s="29"/>
      <c r="B22" s="220" t="s">
        <v>78</v>
      </c>
      <c r="C22" s="216"/>
      <c r="D22" s="216"/>
      <c r="E22" s="216"/>
      <c r="F22" s="216"/>
    </row>
    <row r="23" spans="1:11" ht="111" customHeight="1" x14ac:dyDescent="0.2">
      <c r="A23" s="29"/>
      <c r="B23" s="212" t="s">
        <v>42</v>
      </c>
      <c r="C23" s="212"/>
      <c r="D23" s="212"/>
      <c r="E23" s="212"/>
      <c r="F23" s="212"/>
    </row>
    <row r="24" spans="1:11" ht="33" customHeight="1" x14ac:dyDescent="0.2">
      <c r="A24" s="29"/>
      <c r="B24" s="220" t="s">
        <v>43</v>
      </c>
      <c r="C24" s="216"/>
      <c r="D24" s="216"/>
      <c r="E24" s="216"/>
      <c r="F24" s="216"/>
    </row>
    <row r="25" spans="1:11" ht="12.75" customHeight="1" x14ac:dyDescent="0.2">
      <c r="A25" s="9"/>
      <c r="B25" s="20"/>
      <c r="C25" s="20"/>
      <c r="D25" s="20"/>
      <c r="E25" s="111"/>
    </row>
    <row r="26" spans="1:11" s="137" customFormat="1" ht="42" customHeight="1" x14ac:dyDescent="0.2">
      <c r="A26" s="139" t="s">
        <v>79</v>
      </c>
      <c r="B26" s="136" t="s">
        <v>77</v>
      </c>
      <c r="C26" s="136" t="s">
        <v>80</v>
      </c>
      <c r="D26" s="136" t="s">
        <v>81</v>
      </c>
      <c r="E26" s="140" t="s">
        <v>82</v>
      </c>
      <c r="F26" s="140" t="s">
        <v>83</v>
      </c>
      <c r="G26" s="138"/>
      <c r="H26" s="138"/>
    </row>
    <row r="27" spans="1:11" ht="15" x14ac:dyDescent="0.2">
      <c r="A27" s="94" t="s">
        <v>15</v>
      </c>
      <c r="B27" s="36" t="s">
        <v>51</v>
      </c>
      <c r="C27" s="51"/>
      <c r="D27" s="52"/>
      <c r="E27" s="112"/>
      <c r="F27" s="130"/>
    </row>
    <row r="28" spans="1:11" ht="15" x14ac:dyDescent="0.2">
      <c r="A28" s="94"/>
      <c r="B28" s="36"/>
      <c r="C28" s="51"/>
      <c r="D28" s="52"/>
      <c r="E28" s="112"/>
      <c r="F28" s="130"/>
    </row>
    <row r="29" spans="1:11" ht="291" customHeight="1" x14ac:dyDescent="0.2">
      <c r="A29" s="221" t="s">
        <v>16</v>
      </c>
      <c r="B29" s="222" t="s">
        <v>98</v>
      </c>
      <c r="C29" s="143" t="s">
        <v>53</v>
      </c>
      <c r="D29" s="144">
        <v>20</v>
      </c>
      <c r="E29" s="145"/>
      <c r="F29" s="146" t="str">
        <f>IF(ISBLANK(E29),"",(D29*E29))</f>
        <v/>
      </c>
    </row>
    <row r="30" spans="1:11" ht="120" x14ac:dyDescent="0.2">
      <c r="A30" s="79" t="s">
        <v>18</v>
      </c>
      <c r="B30" s="81" t="s">
        <v>89</v>
      </c>
      <c r="C30" s="147" t="s">
        <v>1</v>
      </c>
      <c r="D30" s="148">
        <v>1</v>
      </c>
      <c r="E30" s="149"/>
      <c r="F30" s="146" t="str">
        <f>IF(ISBLANK(E30),"",(D30*E30))</f>
        <v/>
      </c>
    </row>
    <row r="31" spans="1:11" ht="30" customHeight="1" x14ac:dyDescent="0.2">
      <c r="A31" s="94" t="s">
        <v>15</v>
      </c>
      <c r="B31" s="36" t="s">
        <v>52</v>
      </c>
      <c r="C31" s="85"/>
      <c r="D31" s="86"/>
      <c r="E31" s="113"/>
      <c r="F31" s="162">
        <f>SUM(F29,F30)</f>
        <v>0</v>
      </c>
      <c r="I31" s="207"/>
      <c r="J31" s="207"/>
      <c r="K31" s="207"/>
    </row>
    <row r="32" spans="1:11" ht="15" x14ac:dyDescent="0.2">
      <c r="A32" s="94"/>
      <c r="B32" s="36"/>
      <c r="C32" s="70"/>
      <c r="D32" s="64"/>
      <c r="E32" s="114"/>
      <c r="F32" s="114"/>
    </row>
    <row r="33" spans="1:6" ht="15" x14ac:dyDescent="0.2">
      <c r="A33" s="94" t="s">
        <v>25</v>
      </c>
      <c r="B33" s="36" t="s">
        <v>47</v>
      </c>
      <c r="C33" s="69"/>
      <c r="D33" s="63"/>
      <c r="E33" s="115"/>
      <c r="F33" s="115"/>
    </row>
    <row r="34" spans="1:6" ht="29.25" customHeight="1" x14ac:dyDescent="0.25">
      <c r="A34" s="95"/>
      <c r="B34" s="80" t="s">
        <v>35</v>
      </c>
      <c r="C34" s="69"/>
      <c r="D34" s="63"/>
      <c r="E34" s="115"/>
      <c r="F34" s="115"/>
    </row>
    <row r="35" spans="1:6" ht="45.75" customHeight="1" x14ac:dyDescent="0.2">
      <c r="A35" s="78" t="s">
        <v>16</v>
      </c>
      <c r="B35" s="80" t="s">
        <v>40</v>
      </c>
      <c r="C35" s="150" t="s">
        <v>2</v>
      </c>
      <c r="D35" s="151">
        <v>5</v>
      </c>
      <c r="E35" s="145"/>
      <c r="F35" s="146" t="str">
        <f>IF(ISBLANK(E35),"",(D35*E35))</f>
        <v/>
      </c>
    </row>
    <row r="36" spans="1:6" ht="165" x14ac:dyDescent="0.2">
      <c r="A36" s="78" t="s">
        <v>18</v>
      </c>
      <c r="B36" s="223" t="s">
        <v>95</v>
      </c>
      <c r="C36" s="71"/>
      <c r="D36" s="65"/>
      <c r="E36" s="115"/>
      <c r="F36" s="115"/>
    </row>
    <row r="37" spans="1:6" ht="12" customHeight="1" x14ac:dyDescent="0.2">
      <c r="A37" s="78" t="s">
        <v>38</v>
      </c>
      <c r="B37" s="223" t="s">
        <v>45</v>
      </c>
      <c r="C37" s="152" t="s">
        <v>17</v>
      </c>
      <c r="D37" s="153">
        <v>5</v>
      </c>
      <c r="E37" s="141"/>
      <c r="F37" s="146" t="str">
        <f t="shared" ref="F37:F48" si="0">IF(ISBLANK(E37),"",(D37*E37))</f>
        <v/>
      </c>
    </row>
    <row r="38" spans="1:6" ht="14.25" customHeight="1" x14ac:dyDescent="0.2">
      <c r="A38" s="78" t="s">
        <v>39</v>
      </c>
      <c r="B38" s="82" t="s">
        <v>44</v>
      </c>
      <c r="C38" s="152" t="s">
        <v>17</v>
      </c>
      <c r="D38" s="153">
        <v>1</v>
      </c>
      <c r="E38" s="141"/>
      <c r="F38" s="146" t="str">
        <f t="shared" si="0"/>
        <v/>
      </c>
    </row>
    <row r="39" spans="1:6" ht="210" x14ac:dyDescent="0.2">
      <c r="A39" s="78" t="s">
        <v>19</v>
      </c>
      <c r="B39" s="223" t="s">
        <v>96</v>
      </c>
      <c r="C39" s="71"/>
      <c r="D39" s="65"/>
      <c r="E39" s="115"/>
      <c r="F39" s="115"/>
    </row>
    <row r="40" spans="1:6" ht="14.25" customHeight="1" x14ac:dyDescent="0.2">
      <c r="A40" s="78" t="s">
        <v>38</v>
      </c>
      <c r="B40" s="82" t="s">
        <v>45</v>
      </c>
      <c r="C40" s="152" t="s">
        <v>17</v>
      </c>
      <c r="D40" s="153">
        <v>2</v>
      </c>
      <c r="E40" s="141"/>
      <c r="F40" s="146" t="str">
        <f t="shared" si="0"/>
        <v/>
      </c>
    </row>
    <row r="41" spans="1:6" ht="18" customHeight="1" x14ac:dyDescent="0.2">
      <c r="A41" s="78" t="s">
        <v>39</v>
      </c>
      <c r="B41" s="82" t="s">
        <v>44</v>
      </c>
      <c r="C41" s="152" t="s">
        <v>17</v>
      </c>
      <c r="D41" s="153">
        <v>1</v>
      </c>
      <c r="E41" s="141"/>
      <c r="F41" s="146" t="str">
        <f t="shared" si="0"/>
        <v/>
      </c>
    </row>
    <row r="42" spans="1:6" ht="104.25" customHeight="1" x14ac:dyDescent="0.2">
      <c r="A42" s="78" t="s">
        <v>20</v>
      </c>
      <c r="B42" s="223" t="s">
        <v>48</v>
      </c>
      <c r="C42" s="71"/>
      <c r="D42" s="65"/>
      <c r="E42" s="115"/>
      <c r="F42" s="115"/>
    </row>
    <row r="43" spans="1:6" ht="15" x14ac:dyDescent="0.2">
      <c r="A43" s="78" t="s">
        <v>38</v>
      </c>
      <c r="B43" s="82" t="s">
        <v>45</v>
      </c>
      <c r="C43" s="152" t="s">
        <v>17</v>
      </c>
      <c r="D43" s="153">
        <v>3</v>
      </c>
      <c r="E43" s="141"/>
      <c r="F43" s="146" t="str">
        <f t="shared" si="0"/>
        <v/>
      </c>
    </row>
    <row r="44" spans="1:6" ht="15" x14ac:dyDescent="0.2">
      <c r="A44" s="78" t="s">
        <v>39</v>
      </c>
      <c r="B44" s="82" t="s">
        <v>44</v>
      </c>
      <c r="C44" s="152" t="s">
        <v>17</v>
      </c>
      <c r="D44" s="153">
        <v>3</v>
      </c>
      <c r="E44" s="141"/>
      <c r="F44" s="146" t="str">
        <f t="shared" si="0"/>
        <v/>
      </c>
    </row>
    <row r="45" spans="1:6" ht="75" x14ac:dyDescent="0.2">
      <c r="A45" s="78" t="s">
        <v>21</v>
      </c>
      <c r="B45" s="223" t="s">
        <v>49</v>
      </c>
      <c r="C45" s="71"/>
      <c r="D45" s="65"/>
      <c r="E45" s="115"/>
      <c r="F45" s="115"/>
    </row>
    <row r="46" spans="1:6" ht="15" x14ac:dyDescent="0.2">
      <c r="A46" s="78" t="s">
        <v>38</v>
      </c>
      <c r="B46" s="82" t="s">
        <v>45</v>
      </c>
      <c r="C46" s="152" t="s">
        <v>17</v>
      </c>
      <c r="D46" s="153">
        <v>1</v>
      </c>
      <c r="E46" s="141"/>
      <c r="F46" s="146" t="str">
        <f t="shared" si="0"/>
        <v/>
      </c>
    </row>
    <row r="47" spans="1:6" ht="15" x14ac:dyDescent="0.2">
      <c r="A47" s="78" t="s">
        <v>39</v>
      </c>
      <c r="B47" s="82" t="s">
        <v>44</v>
      </c>
      <c r="C47" s="152" t="s">
        <v>17</v>
      </c>
      <c r="D47" s="153">
        <v>1.2</v>
      </c>
      <c r="E47" s="141"/>
      <c r="F47" s="146" t="str">
        <f t="shared" si="0"/>
        <v/>
      </c>
    </row>
    <row r="48" spans="1:6" ht="165" x14ac:dyDescent="0.2">
      <c r="A48" s="83" t="s">
        <v>22</v>
      </c>
      <c r="B48" s="84" t="s">
        <v>97</v>
      </c>
      <c r="C48" s="154" t="s">
        <v>17</v>
      </c>
      <c r="D48" s="155">
        <v>3</v>
      </c>
      <c r="E48" s="156"/>
      <c r="F48" s="142" t="str">
        <f t="shared" si="0"/>
        <v/>
      </c>
    </row>
    <row r="49" spans="1:10" ht="108" customHeight="1" x14ac:dyDescent="0.2">
      <c r="A49" s="83" t="s">
        <v>94</v>
      </c>
      <c r="B49" s="84" t="s">
        <v>50</v>
      </c>
      <c r="C49" s="73"/>
      <c r="D49" s="67"/>
      <c r="E49" s="116"/>
      <c r="F49" s="118"/>
    </row>
    <row r="50" spans="1:10" ht="15" x14ac:dyDescent="0.2">
      <c r="A50" s="83" t="s">
        <v>38</v>
      </c>
      <c r="B50" s="82" t="s">
        <v>45</v>
      </c>
      <c r="C50" s="152" t="s">
        <v>17</v>
      </c>
      <c r="D50" s="153">
        <v>13</v>
      </c>
      <c r="E50" s="141"/>
      <c r="F50" s="146" t="str">
        <f t="shared" ref="F50:F51" si="1">IF(ISBLANK(E50),"",(D50*E50))</f>
        <v/>
      </c>
    </row>
    <row r="51" spans="1:10" ht="15" x14ac:dyDescent="0.2">
      <c r="A51" s="40" t="s">
        <v>39</v>
      </c>
      <c r="B51" s="93" t="s">
        <v>44</v>
      </c>
      <c r="C51" s="157" t="s">
        <v>17</v>
      </c>
      <c r="D51" s="158">
        <v>13</v>
      </c>
      <c r="E51" s="159"/>
      <c r="F51" s="146" t="str">
        <f t="shared" si="1"/>
        <v/>
      </c>
    </row>
    <row r="52" spans="1:10" ht="17.25" customHeight="1" x14ac:dyDescent="0.2">
      <c r="A52" s="41" t="s">
        <v>25</v>
      </c>
      <c r="B52" s="42" t="s">
        <v>75</v>
      </c>
      <c r="C52" s="72"/>
      <c r="D52" s="66"/>
      <c r="E52" s="117"/>
      <c r="F52" s="162">
        <f>SUM(F35:F51)</f>
        <v>0</v>
      </c>
      <c r="I52" s="207"/>
      <c r="J52" s="207"/>
    </row>
    <row r="53" spans="1:10" ht="17.25" customHeight="1" x14ac:dyDescent="0.2">
      <c r="A53" s="41"/>
      <c r="B53" s="42"/>
      <c r="C53" s="72"/>
      <c r="D53" s="66"/>
      <c r="E53" s="117"/>
      <c r="F53" s="117"/>
    </row>
    <row r="54" spans="1:10" ht="13.5" customHeight="1" x14ac:dyDescent="0.2">
      <c r="A54" s="41" t="s">
        <v>27</v>
      </c>
      <c r="B54" s="42" t="s">
        <v>46</v>
      </c>
      <c r="C54" s="73"/>
      <c r="D54" s="67"/>
      <c r="E54" s="116"/>
      <c r="F54" s="116"/>
    </row>
    <row r="55" spans="1:10" ht="143.25" customHeight="1" x14ac:dyDescent="0.2">
      <c r="A55" s="83" t="s">
        <v>16</v>
      </c>
      <c r="B55" s="84" t="s">
        <v>90</v>
      </c>
      <c r="C55" s="73"/>
      <c r="D55" s="67"/>
      <c r="E55" s="116"/>
      <c r="F55" s="116"/>
    </row>
    <row r="56" spans="1:10" ht="13.5" customHeight="1" x14ac:dyDescent="0.2">
      <c r="A56" s="83" t="s">
        <v>38</v>
      </c>
      <c r="B56" s="82" t="s">
        <v>45</v>
      </c>
      <c r="C56" s="71"/>
      <c r="D56" s="65"/>
      <c r="E56" s="115"/>
      <c r="F56" s="115"/>
    </row>
    <row r="57" spans="1:10" ht="13.5" customHeight="1" x14ac:dyDescent="0.2">
      <c r="A57" s="83"/>
      <c r="B57" s="82" t="s">
        <v>54</v>
      </c>
      <c r="C57" s="152" t="s">
        <v>17</v>
      </c>
      <c r="D57" s="153">
        <v>3</v>
      </c>
      <c r="E57" s="141"/>
      <c r="F57" s="146" t="str">
        <f t="shared" ref="F57:F61" si="2">IF(ISBLANK(E57),"",(D57*E57))</f>
        <v/>
      </c>
    </row>
    <row r="58" spans="1:10" ht="13.5" customHeight="1" x14ac:dyDescent="0.2">
      <c r="A58" s="83"/>
      <c r="B58" s="82" t="s">
        <v>56</v>
      </c>
      <c r="C58" s="152" t="s">
        <v>23</v>
      </c>
      <c r="D58" s="153">
        <v>7</v>
      </c>
      <c r="E58" s="141"/>
      <c r="F58" s="146" t="str">
        <f t="shared" si="2"/>
        <v/>
      </c>
    </row>
    <row r="59" spans="1:10" ht="13.5" customHeight="1" x14ac:dyDescent="0.2">
      <c r="A59" s="83" t="s">
        <v>39</v>
      </c>
      <c r="B59" s="82" t="s">
        <v>44</v>
      </c>
      <c r="C59" s="71"/>
      <c r="D59" s="65"/>
      <c r="E59" s="115"/>
      <c r="F59" s="115"/>
    </row>
    <row r="60" spans="1:10" ht="13.5" customHeight="1" x14ac:dyDescent="0.2">
      <c r="A60" s="83"/>
      <c r="B60" s="82" t="s">
        <v>54</v>
      </c>
      <c r="C60" s="152" t="s">
        <v>17</v>
      </c>
      <c r="D60" s="153">
        <v>4</v>
      </c>
      <c r="E60" s="141"/>
      <c r="F60" s="146" t="str">
        <f t="shared" si="2"/>
        <v/>
      </c>
    </row>
    <row r="61" spans="1:10" ht="13.5" customHeight="1" x14ac:dyDescent="0.2">
      <c r="A61" s="83"/>
      <c r="B61" s="87" t="s">
        <v>55</v>
      </c>
      <c r="C61" s="152" t="s">
        <v>23</v>
      </c>
      <c r="D61" s="153">
        <v>19</v>
      </c>
      <c r="E61" s="141"/>
      <c r="F61" s="146" t="str">
        <f t="shared" si="2"/>
        <v/>
      </c>
    </row>
    <row r="62" spans="1:10" ht="150" x14ac:dyDescent="0.2">
      <c r="A62" s="83" t="s">
        <v>18</v>
      </c>
      <c r="B62" s="89" t="s">
        <v>91</v>
      </c>
      <c r="C62" s="71"/>
      <c r="D62" s="65"/>
      <c r="E62" s="115"/>
      <c r="F62" s="115"/>
    </row>
    <row r="63" spans="1:10" ht="13.5" customHeight="1" x14ac:dyDescent="0.2">
      <c r="A63" s="83" t="s">
        <v>38</v>
      </c>
      <c r="B63" s="82" t="s">
        <v>45</v>
      </c>
      <c r="C63" s="71"/>
      <c r="D63" s="65"/>
      <c r="E63" s="115"/>
      <c r="F63" s="115"/>
    </row>
    <row r="64" spans="1:10" ht="13.5" customHeight="1" x14ac:dyDescent="0.2">
      <c r="A64" s="83"/>
      <c r="B64" s="82" t="s">
        <v>54</v>
      </c>
      <c r="C64" s="152" t="s">
        <v>17</v>
      </c>
      <c r="D64" s="153">
        <v>2</v>
      </c>
      <c r="E64" s="141"/>
      <c r="F64" s="146" t="str">
        <f t="shared" ref="F64:F70" si="3">IF(ISBLANK(E64),"",(D64*E64))</f>
        <v/>
      </c>
    </row>
    <row r="65" spans="1:6" ht="13.5" customHeight="1" x14ac:dyDescent="0.2">
      <c r="A65" s="83"/>
      <c r="B65" s="82" t="s">
        <v>55</v>
      </c>
      <c r="C65" s="152" t="s">
        <v>23</v>
      </c>
      <c r="D65" s="153">
        <v>6</v>
      </c>
      <c r="E65" s="141"/>
      <c r="F65" s="146" t="str">
        <f t="shared" si="3"/>
        <v/>
      </c>
    </row>
    <row r="66" spans="1:6" ht="30" x14ac:dyDescent="0.2">
      <c r="A66" s="83"/>
      <c r="B66" s="82" t="s">
        <v>57</v>
      </c>
      <c r="C66" s="152" t="s">
        <v>26</v>
      </c>
      <c r="D66" s="153">
        <v>120</v>
      </c>
      <c r="E66" s="141"/>
      <c r="F66" s="146" t="str">
        <f t="shared" si="3"/>
        <v/>
      </c>
    </row>
    <row r="67" spans="1:6" ht="13.5" customHeight="1" x14ac:dyDescent="0.2">
      <c r="A67" s="83" t="s">
        <v>39</v>
      </c>
      <c r="B67" s="82" t="s">
        <v>44</v>
      </c>
      <c r="C67" s="71"/>
      <c r="D67" s="65"/>
      <c r="E67" s="115"/>
      <c r="F67" s="115"/>
    </row>
    <row r="68" spans="1:6" ht="13.5" customHeight="1" x14ac:dyDescent="0.2">
      <c r="A68" s="83"/>
      <c r="B68" s="82" t="s">
        <v>54</v>
      </c>
      <c r="C68" s="152" t="s">
        <v>17</v>
      </c>
      <c r="D68" s="153">
        <v>4</v>
      </c>
      <c r="E68" s="141"/>
      <c r="F68" s="146" t="str">
        <f t="shared" si="3"/>
        <v/>
      </c>
    </row>
    <row r="69" spans="1:6" ht="13.5" customHeight="1" x14ac:dyDescent="0.2">
      <c r="A69" s="83"/>
      <c r="B69" s="87" t="s">
        <v>55</v>
      </c>
      <c r="C69" s="152" t="s">
        <v>23</v>
      </c>
      <c r="D69" s="153">
        <v>19</v>
      </c>
      <c r="E69" s="141"/>
      <c r="F69" s="146" t="str">
        <f t="shared" si="3"/>
        <v/>
      </c>
    </row>
    <row r="70" spans="1:6" ht="30" x14ac:dyDescent="0.2">
      <c r="A70" s="83"/>
      <c r="B70" s="82" t="s">
        <v>57</v>
      </c>
      <c r="C70" s="152" t="s">
        <v>26</v>
      </c>
      <c r="D70" s="153">
        <v>308</v>
      </c>
      <c r="E70" s="141"/>
      <c r="F70" s="142" t="str">
        <f t="shared" si="3"/>
        <v/>
      </c>
    </row>
    <row r="71" spans="1:6" ht="120" x14ac:dyDescent="0.2">
      <c r="A71" s="83" t="s">
        <v>19</v>
      </c>
      <c r="B71" s="223" t="s">
        <v>92</v>
      </c>
      <c r="C71" s="71"/>
      <c r="D71" s="65"/>
      <c r="E71" s="115"/>
      <c r="F71" s="115"/>
    </row>
    <row r="72" spans="1:6" ht="15" x14ac:dyDescent="0.2">
      <c r="A72" s="83"/>
      <c r="B72" s="82" t="s">
        <v>45</v>
      </c>
      <c r="C72" s="71"/>
      <c r="D72" s="65"/>
      <c r="E72" s="115"/>
      <c r="F72" s="115"/>
    </row>
    <row r="73" spans="1:6" ht="15" x14ac:dyDescent="0.2">
      <c r="A73" s="83"/>
      <c r="B73" s="82" t="s">
        <v>54</v>
      </c>
      <c r="C73" s="152" t="s">
        <v>17</v>
      </c>
      <c r="D73" s="153">
        <v>20</v>
      </c>
      <c r="E73" s="141"/>
      <c r="F73" s="146" t="str">
        <f t="shared" ref="F73:F85" si="4">IF(ISBLANK(E73),"",(D73*E73))</f>
        <v/>
      </c>
    </row>
    <row r="74" spans="1:6" ht="15" x14ac:dyDescent="0.2">
      <c r="A74" s="83"/>
      <c r="B74" s="82" t="s">
        <v>58</v>
      </c>
      <c r="C74" s="152" t="s">
        <v>23</v>
      </c>
      <c r="D74" s="153">
        <v>20</v>
      </c>
      <c r="E74" s="141"/>
      <c r="F74" s="146" t="str">
        <f t="shared" si="4"/>
        <v/>
      </c>
    </row>
    <row r="75" spans="1:6" ht="15" x14ac:dyDescent="0.2">
      <c r="A75" s="83"/>
      <c r="B75" s="82" t="s">
        <v>55</v>
      </c>
      <c r="C75" s="152" t="s">
        <v>23</v>
      </c>
      <c r="D75" s="153">
        <v>20</v>
      </c>
      <c r="E75" s="141"/>
      <c r="F75" s="146" t="str">
        <f t="shared" si="4"/>
        <v/>
      </c>
    </row>
    <row r="76" spans="1:6" ht="15" x14ac:dyDescent="0.2">
      <c r="A76" s="83"/>
      <c r="B76" s="82" t="s">
        <v>59</v>
      </c>
      <c r="C76" s="152" t="s">
        <v>26</v>
      </c>
      <c r="D76" s="153">
        <v>300</v>
      </c>
      <c r="E76" s="141"/>
      <c r="F76" s="146" t="str">
        <f t="shared" si="4"/>
        <v/>
      </c>
    </row>
    <row r="77" spans="1:6" ht="15" x14ac:dyDescent="0.2">
      <c r="A77" s="83"/>
      <c r="B77" s="82" t="s">
        <v>60</v>
      </c>
      <c r="C77" s="152" t="s">
        <v>26</v>
      </c>
      <c r="D77" s="153">
        <v>50</v>
      </c>
      <c r="E77" s="141"/>
      <c r="F77" s="146" t="str">
        <f t="shared" si="4"/>
        <v/>
      </c>
    </row>
    <row r="78" spans="1:6" ht="75" customHeight="1" x14ac:dyDescent="0.2">
      <c r="A78" s="83" t="s">
        <v>20</v>
      </c>
      <c r="B78" s="223" t="s">
        <v>74</v>
      </c>
      <c r="C78" s="71"/>
      <c r="D78" s="65"/>
      <c r="E78" s="115"/>
      <c r="F78" s="115"/>
    </row>
    <row r="79" spans="1:6" ht="15" x14ac:dyDescent="0.2">
      <c r="A79" s="83"/>
      <c r="B79" s="101" t="s">
        <v>73</v>
      </c>
      <c r="C79" s="152" t="s">
        <v>24</v>
      </c>
      <c r="D79" s="153">
        <v>16</v>
      </c>
      <c r="E79" s="141"/>
      <c r="F79" s="146" t="str">
        <f t="shared" si="4"/>
        <v/>
      </c>
    </row>
    <row r="80" spans="1:6" ht="120" x14ac:dyDescent="0.2">
      <c r="A80" s="83" t="s">
        <v>21</v>
      </c>
      <c r="B80" s="223" t="s">
        <v>76</v>
      </c>
      <c r="C80" s="71"/>
      <c r="D80" s="65"/>
      <c r="E80" s="115"/>
      <c r="F80" s="115"/>
    </row>
    <row r="81" spans="1:11" ht="15" x14ac:dyDescent="0.2">
      <c r="A81" s="83" t="s">
        <v>38</v>
      </c>
      <c r="B81" s="82" t="s">
        <v>45</v>
      </c>
      <c r="C81" s="152" t="s">
        <v>24</v>
      </c>
      <c r="D81" s="153">
        <v>45</v>
      </c>
      <c r="E81" s="141"/>
      <c r="F81" s="146" t="str">
        <f t="shared" si="4"/>
        <v/>
      </c>
    </row>
    <row r="82" spans="1:11" ht="15" x14ac:dyDescent="0.2">
      <c r="A82" s="83" t="s">
        <v>39</v>
      </c>
      <c r="B82" s="102" t="s">
        <v>44</v>
      </c>
      <c r="C82" s="152" t="s">
        <v>24</v>
      </c>
      <c r="D82" s="153">
        <v>84</v>
      </c>
      <c r="E82" s="141"/>
      <c r="F82" s="146" t="str">
        <f t="shared" si="4"/>
        <v/>
      </c>
    </row>
    <row r="83" spans="1:11" ht="15" x14ac:dyDescent="0.2">
      <c r="A83" s="83" t="s">
        <v>72</v>
      </c>
      <c r="B83" s="104" t="s">
        <v>73</v>
      </c>
      <c r="C83" s="152" t="s">
        <v>24</v>
      </c>
      <c r="D83" s="153">
        <v>32</v>
      </c>
      <c r="E83" s="141"/>
      <c r="F83" s="146" t="str">
        <f t="shared" si="4"/>
        <v/>
      </c>
    </row>
    <row r="84" spans="1:11" ht="75" x14ac:dyDescent="0.2">
      <c r="A84" s="83" t="s">
        <v>22</v>
      </c>
      <c r="B84" s="224" t="s">
        <v>84</v>
      </c>
      <c r="C84" s="75"/>
      <c r="D84" s="68"/>
      <c r="E84" s="118"/>
      <c r="F84" s="118"/>
    </row>
    <row r="85" spans="1:11" ht="15" x14ac:dyDescent="0.2">
      <c r="A85" s="40"/>
      <c r="B85" s="160" t="s">
        <v>73</v>
      </c>
      <c r="C85" s="157" t="s">
        <v>26</v>
      </c>
      <c r="D85" s="158">
        <v>8</v>
      </c>
      <c r="E85" s="159"/>
      <c r="F85" s="146" t="str">
        <f t="shared" si="4"/>
        <v/>
      </c>
    </row>
    <row r="86" spans="1:11" ht="14.25" customHeight="1" x14ac:dyDescent="0.2">
      <c r="A86" s="94" t="s">
        <v>27</v>
      </c>
      <c r="B86" s="43" t="s">
        <v>61</v>
      </c>
      <c r="C86" s="53"/>
      <c r="D86" s="68"/>
      <c r="E86" s="118"/>
      <c r="F86" s="161">
        <f>SUM(F57:F85)</f>
        <v>0</v>
      </c>
      <c r="I86" s="207"/>
      <c r="J86" s="207"/>
    </row>
    <row r="87" spans="1:11" ht="14.25" customHeight="1" x14ac:dyDescent="0.2">
      <c r="A87" s="94"/>
      <c r="B87" s="43"/>
      <c r="C87" s="53"/>
      <c r="D87" s="68"/>
      <c r="E87" s="118"/>
      <c r="F87" s="131"/>
    </row>
    <row r="88" spans="1:11" ht="14.25" customHeight="1" x14ac:dyDescent="0.2">
      <c r="A88" s="41" t="s">
        <v>62</v>
      </c>
      <c r="B88" s="42" t="s">
        <v>63</v>
      </c>
      <c r="C88" s="73"/>
      <c r="D88" s="67"/>
      <c r="E88" s="116"/>
      <c r="F88" s="116"/>
    </row>
    <row r="89" spans="1:11" ht="210" x14ac:dyDescent="0.2">
      <c r="A89" s="78" t="s">
        <v>16</v>
      </c>
      <c r="B89" s="90" t="s">
        <v>93</v>
      </c>
      <c r="C89" s="53"/>
      <c r="D89" s="68"/>
      <c r="E89" s="118"/>
      <c r="F89" s="131"/>
    </row>
    <row r="90" spans="1:11" ht="14.25" customHeight="1" x14ac:dyDescent="0.2">
      <c r="A90" s="83" t="s">
        <v>38</v>
      </c>
      <c r="B90" s="82" t="s">
        <v>45</v>
      </c>
      <c r="C90" s="71" t="s">
        <v>64</v>
      </c>
      <c r="D90" s="153">
        <v>10</v>
      </c>
      <c r="E90" s="141"/>
      <c r="F90" s="146" t="str">
        <f t="shared" ref="F90:F91" si="5">IF(ISBLANK(E90),"",(D90*E90))</f>
        <v/>
      </c>
    </row>
    <row r="91" spans="1:11" ht="15" x14ac:dyDescent="0.2">
      <c r="A91" s="40" t="s">
        <v>39</v>
      </c>
      <c r="B91" s="93" t="s">
        <v>44</v>
      </c>
      <c r="C91" s="74" t="s">
        <v>64</v>
      </c>
      <c r="D91" s="158">
        <v>6</v>
      </c>
      <c r="E91" s="159"/>
      <c r="F91" s="146" t="str">
        <f t="shared" si="5"/>
        <v/>
      </c>
    </row>
    <row r="92" spans="1:11" ht="15" x14ac:dyDescent="0.2">
      <c r="A92" s="41" t="s">
        <v>62</v>
      </c>
      <c r="B92" s="91" t="s">
        <v>67</v>
      </c>
      <c r="C92" s="71"/>
      <c r="D92" s="65"/>
      <c r="E92" s="115"/>
      <c r="F92" s="161">
        <f>SUM(F90:F91)</f>
        <v>0</v>
      </c>
      <c r="I92" s="207"/>
      <c r="J92" s="207"/>
      <c r="K92" s="207"/>
    </row>
    <row r="93" spans="1:11" ht="15" x14ac:dyDescent="0.2">
      <c r="A93" s="41"/>
      <c r="B93" s="91"/>
      <c r="C93" s="71"/>
      <c r="D93" s="65"/>
      <c r="E93" s="115"/>
      <c r="F93" s="131"/>
      <c r="I93" s="207"/>
      <c r="J93" s="207"/>
      <c r="K93" s="207"/>
    </row>
    <row r="94" spans="1:11" ht="15" x14ac:dyDescent="0.2">
      <c r="A94" s="37"/>
      <c r="B94" s="38" t="s">
        <v>31</v>
      </c>
      <c r="C94" s="59"/>
      <c r="D94" s="59"/>
      <c r="E94" s="119"/>
      <c r="F94" s="119"/>
    </row>
    <row r="95" spans="1:11" ht="15.75" thickBot="1" x14ac:dyDescent="0.25">
      <c r="A95" s="37"/>
      <c r="B95" s="38"/>
      <c r="C95" s="59"/>
      <c r="D95" s="59"/>
      <c r="E95" s="119"/>
      <c r="F95" s="119"/>
    </row>
    <row r="96" spans="1:11" s="12" customFormat="1" ht="15" x14ac:dyDescent="0.25">
      <c r="A96" s="201" t="s">
        <v>15</v>
      </c>
      <c r="B96" s="211" t="s">
        <v>51</v>
      </c>
      <c r="C96" s="163"/>
      <c r="D96" s="164"/>
      <c r="E96" s="165"/>
      <c r="F96" s="174">
        <f>F31</f>
        <v>0</v>
      </c>
      <c r="G96" s="11"/>
      <c r="H96" s="134"/>
    </row>
    <row r="97" spans="1:11" s="12" customFormat="1" ht="15" x14ac:dyDescent="0.25">
      <c r="A97" s="202"/>
      <c r="B97" s="166"/>
      <c r="C97" s="167"/>
      <c r="D97" s="168"/>
      <c r="E97" s="169"/>
      <c r="F97" s="175"/>
      <c r="G97" s="11"/>
      <c r="H97" s="134"/>
    </row>
    <row r="98" spans="1:11" s="12" customFormat="1" ht="15" x14ac:dyDescent="0.25">
      <c r="A98" s="203" t="s">
        <v>25</v>
      </c>
      <c r="B98" s="189" t="s">
        <v>47</v>
      </c>
      <c r="C98" s="190"/>
      <c r="D98" s="191"/>
      <c r="E98" s="192"/>
      <c r="F98" s="193">
        <f>F52</f>
        <v>0</v>
      </c>
      <c r="G98" s="11"/>
      <c r="H98" s="134"/>
    </row>
    <row r="99" spans="1:11" s="12" customFormat="1" ht="15" x14ac:dyDescent="0.25">
      <c r="A99" s="204"/>
      <c r="B99" s="194"/>
      <c r="C99" s="195"/>
      <c r="D99" s="196"/>
      <c r="E99" s="197"/>
      <c r="F99" s="198"/>
      <c r="G99" s="11"/>
      <c r="H99" s="134"/>
    </row>
    <row r="100" spans="1:11" s="14" customFormat="1" ht="14.25" customHeight="1" x14ac:dyDescent="0.2">
      <c r="A100" s="202" t="s">
        <v>27</v>
      </c>
      <c r="B100" s="44" t="s">
        <v>65</v>
      </c>
      <c r="C100" s="61"/>
      <c r="D100" s="61"/>
      <c r="E100" s="76"/>
      <c r="F100" s="176">
        <f>F86</f>
        <v>0</v>
      </c>
      <c r="G100" s="13"/>
      <c r="H100" s="106"/>
    </row>
    <row r="101" spans="1:11" s="14" customFormat="1" ht="14.25" customHeight="1" x14ac:dyDescent="0.2">
      <c r="A101" s="205"/>
      <c r="B101" s="92"/>
      <c r="C101" s="58"/>
      <c r="D101" s="58"/>
      <c r="E101" s="120"/>
      <c r="F101" s="177"/>
      <c r="G101" s="13"/>
      <c r="H101" s="106"/>
    </row>
    <row r="102" spans="1:11" s="12" customFormat="1" ht="15.75" thickBot="1" x14ac:dyDescent="0.3">
      <c r="A102" s="206" t="s">
        <v>62</v>
      </c>
      <c r="B102" s="178" t="s">
        <v>63</v>
      </c>
      <c r="C102" s="60"/>
      <c r="D102" s="60"/>
      <c r="E102" s="77"/>
      <c r="F102" s="179">
        <f>F92</f>
        <v>0</v>
      </c>
      <c r="G102" s="11"/>
      <c r="H102" s="134"/>
    </row>
    <row r="103" spans="1:11" s="12" customFormat="1" ht="15.75" thickTop="1" x14ac:dyDescent="0.25">
      <c r="A103" s="180"/>
      <c r="B103" s="181" t="s">
        <v>66</v>
      </c>
      <c r="C103" s="182"/>
      <c r="D103" s="182"/>
      <c r="E103" s="183"/>
      <c r="F103" s="200">
        <f>SUM(F96,F98,F100,F102)</f>
        <v>0</v>
      </c>
      <c r="G103" s="11"/>
      <c r="H103" s="134"/>
    </row>
    <row r="104" spans="1:11" s="12" customFormat="1" ht="15.75" thickBot="1" x14ac:dyDescent="0.3">
      <c r="A104" s="184"/>
      <c r="B104" s="185" t="s">
        <v>7</v>
      </c>
      <c r="C104" s="186"/>
      <c r="D104" s="186"/>
      <c r="E104" s="187"/>
      <c r="F104" s="188">
        <f>F103*0.25</f>
        <v>0</v>
      </c>
      <c r="G104" s="11"/>
      <c r="H104" s="134"/>
    </row>
    <row r="105" spans="1:11" s="14" customFormat="1" ht="15.75" thickBot="1" x14ac:dyDescent="0.3">
      <c r="A105" s="170"/>
      <c r="B105" s="171" t="s">
        <v>32</v>
      </c>
      <c r="C105" s="172"/>
      <c r="D105" s="172"/>
      <c r="E105" s="173"/>
      <c r="F105" s="199">
        <f>SUM(F103:F104)</f>
        <v>0</v>
      </c>
      <c r="G105" s="13"/>
      <c r="H105" s="11"/>
      <c r="I105" s="208"/>
      <c r="J105" s="209"/>
      <c r="K105" s="210"/>
    </row>
    <row r="106" spans="1:11" s="14" customFormat="1" ht="15" x14ac:dyDescent="0.25">
      <c r="A106" s="39"/>
      <c r="B106" s="45"/>
      <c r="C106" s="61"/>
      <c r="D106" s="61"/>
      <c r="E106" s="121"/>
      <c r="F106" s="62"/>
      <c r="G106" s="13"/>
      <c r="H106" s="13"/>
    </row>
    <row r="107" spans="1:11" s="14" customFormat="1" ht="15" x14ac:dyDescent="0.25">
      <c r="A107" s="39"/>
      <c r="B107" s="45"/>
      <c r="C107" s="61"/>
      <c r="D107" s="61"/>
      <c r="E107" s="121"/>
      <c r="F107" s="62"/>
      <c r="G107" s="13"/>
      <c r="H107" s="13"/>
    </row>
    <row r="108" spans="1:11" s="14" customFormat="1" ht="15" x14ac:dyDescent="0.2">
      <c r="A108" s="46"/>
      <c r="B108" s="47" t="s">
        <v>69</v>
      </c>
      <c r="C108" s="54"/>
      <c r="D108" s="55"/>
      <c r="E108" s="122"/>
      <c r="F108" s="62"/>
      <c r="G108" s="13"/>
      <c r="H108" s="13"/>
    </row>
    <row r="109" spans="1:11" s="5" customFormat="1" ht="15" x14ac:dyDescent="0.2">
      <c r="A109" s="46"/>
      <c r="B109" s="48" t="s">
        <v>70</v>
      </c>
      <c r="C109" s="56"/>
      <c r="D109" s="57"/>
      <c r="E109" s="122"/>
      <c r="F109" s="62"/>
      <c r="G109" s="107"/>
      <c r="H109" s="107"/>
    </row>
    <row r="110" spans="1:11" s="5" customFormat="1" ht="13.5" customHeight="1" x14ac:dyDescent="0.2">
      <c r="A110" s="46"/>
      <c r="B110" s="48"/>
      <c r="C110" s="56"/>
      <c r="D110" s="57"/>
      <c r="E110" s="122"/>
      <c r="F110" s="62"/>
      <c r="G110" s="107"/>
      <c r="H110" s="107"/>
    </row>
    <row r="111" spans="1:11" s="5" customFormat="1" ht="15" x14ac:dyDescent="0.2">
      <c r="A111" s="46"/>
      <c r="B111" s="47" t="s">
        <v>28</v>
      </c>
      <c r="C111" s="56"/>
      <c r="D111" s="57"/>
      <c r="E111" s="122"/>
      <c r="F111" s="62"/>
      <c r="G111" s="107"/>
      <c r="H111" s="107"/>
    </row>
    <row r="112" spans="1:11" s="5" customFormat="1" ht="15" x14ac:dyDescent="0.2">
      <c r="A112" s="46"/>
      <c r="B112" s="48" t="s">
        <v>0</v>
      </c>
      <c r="C112" s="56"/>
      <c r="D112" s="103"/>
      <c r="E112" s="121"/>
      <c r="F112" s="62"/>
      <c r="G112" s="107"/>
      <c r="H112" s="107"/>
    </row>
    <row r="113" spans="1:8" s="5" customFormat="1" ht="14.25" customHeight="1" x14ac:dyDescent="0.2">
      <c r="A113" s="46"/>
      <c r="B113" s="48"/>
      <c r="C113" s="56"/>
      <c r="D113" s="57"/>
      <c r="E113" s="122"/>
      <c r="F113" s="62"/>
      <c r="G113" s="107"/>
      <c r="H113" s="107"/>
    </row>
    <row r="114" spans="1:8" s="5" customFormat="1" ht="15" x14ac:dyDescent="0.25">
      <c r="A114" s="49"/>
      <c r="B114" s="50" t="s">
        <v>68</v>
      </c>
      <c r="C114" s="6"/>
      <c r="D114" s="6"/>
      <c r="E114" s="123"/>
      <c r="F114" s="107"/>
      <c r="G114" s="107"/>
      <c r="H114" s="107"/>
    </row>
    <row r="115" spans="1:8" s="5" customFormat="1" x14ac:dyDescent="0.2">
      <c r="A115" s="7"/>
      <c r="B115" s="17"/>
      <c r="C115" s="2"/>
      <c r="D115" s="2"/>
      <c r="E115" s="105"/>
      <c r="F115" s="107"/>
      <c r="G115" s="107"/>
      <c r="H115" s="107"/>
    </row>
    <row r="116" spans="1:8" s="5" customFormat="1" x14ac:dyDescent="0.2">
      <c r="A116" s="7"/>
      <c r="B116" s="88"/>
      <c r="C116" s="8"/>
      <c r="D116" s="8"/>
      <c r="E116" s="19"/>
      <c r="F116" s="107"/>
      <c r="G116" s="107"/>
      <c r="H116" s="107"/>
    </row>
    <row r="117" spans="1:8" s="5" customFormat="1" x14ac:dyDescent="0.2">
      <c r="A117" s="7"/>
      <c r="B117" s="16"/>
      <c r="C117" s="8"/>
      <c r="D117" s="8"/>
      <c r="E117" s="19"/>
      <c r="F117" s="107"/>
      <c r="G117" s="107"/>
      <c r="H117" s="107"/>
    </row>
    <row r="118" spans="1:8" s="5" customFormat="1" x14ac:dyDescent="0.2">
      <c r="A118" s="7"/>
      <c r="B118" s="16"/>
      <c r="C118" s="8"/>
      <c r="D118" s="8"/>
      <c r="E118" s="19"/>
      <c r="F118" s="107"/>
      <c r="G118" s="107"/>
      <c r="H118" s="107"/>
    </row>
    <row r="119" spans="1:8" s="5" customFormat="1" x14ac:dyDescent="0.2">
      <c r="A119" s="7"/>
      <c r="B119" s="16"/>
      <c r="C119" s="8"/>
      <c r="D119" s="8"/>
      <c r="E119" s="19"/>
      <c r="F119" s="107"/>
      <c r="G119" s="107"/>
      <c r="H119" s="107"/>
    </row>
    <row r="120" spans="1:8" s="5" customFormat="1" ht="15" x14ac:dyDescent="0.2">
      <c r="A120" s="96"/>
      <c r="B120" s="97"/>
      <c r="C120" s="21"/>
      <c r="D120" s="98"/>
      <c r="E120" s="124"/>
      <c r="F120" s="132"/>
      <c r="G120" s="107"/>
      <c r="H120" s="107"/>
    </row>
    <row r="121" spans="1:8" s="5" customFormat="1" ht="15" x14ac:dyDescent="0.2">
      <c r="A121" s="96"/>
      <c r="B121" s="99"/>
      <c r="C121" s="21"/>
      <c r="D121" s="100"/>
      <c r="E121" s="125"/>
      <c r="F121" s="133"/>
      <c r="G121" s="107"/>
      <c r="H121" s="107"/>
    </row>
    <row r="122" spans="1:8" s="5" customFormat="1" ht="15" x14ac:dyDescent="0.25">
      <c r="A122" s="25"/>
      <c r="B122" s="26"/>
      <c r="C122" s="27"/>
      <c r="D122" s="27"/>
      <c r="E122" s="126"/>
      <c r="F122" s="126"/>
      <c r="G122" s="107"/>
      <c r="H122" s="107"/>
    </row>
    <row r="123" spans="1:8" s="5" customFormat="1" ht="15" x14ac:dyDescent="0.25">
      <c r="A123" s="22"/>
      <c r="B123" s="23"/>
      <c r="C123" s="24"/>
      <c r="D123" s="24"/>
      <c r="E123" s="127"/>
      <c r="F123" s="127"/>
      <c r="G123" s="107"/>
      <c r="H123" s="107"/>
    </row>
    <row r="124" spans="1:8" s="5" customFormat="1" x14ac:dyDescent="0.2">
      <c r="A124" s="7"/>
      <c r="B124" s="18"/>
      <c r="C124" s="8"/>
      <c r="D124" s="8"/>
      <c r="E124" s="19"/>
      <c r="F124" s="107"/>
      <c r="G124" s="107"/>
      <c r="H124" s="107"/>
    </row>
    <row r="125" spans="1:8" s="5" customFormat="1" x14ac:dyDescent="0.2">
      <c r="A125" s="7"/>
      <c r="B125" s="16"/>
      <c r="C125" s="8"/>
      <c r="D125" s="8"/>
      <c r="E125" s="19"/>
      <c r="F125" s="107"/>
      <c r="G125" s="107"/>
      <c r="H125" s="107"/>
    </row>
    <row r="126" spans="1:8" s="5" customFormat="1" x14ac:dyDescent="0.2">
      <c r="A126" s="7"/>
      <c r="B126" s="16"/>
      <c r="C126" s="8"/>
      <c r="D126" s="8"/>
      <c r="E126" s="19"/>
      <c r="F126" s="107"/>
      <c r="G126" s="107"/>
      <c r="H126" s="107"/>
    </row>
    <row r="127" spans="1:8" s="5" customFormat="1" x14ac:dyDescent="0.2">
      <c r="A127" s="7"/>
      <c r="B127" s="16"/>
      <c r="C127" s="8"/>
      <c r="D127" s="8"/>
      <c r="E127" s="19"/>
      <c r="F127" s="107"/>
      <c r="G127" s="107"/>
      <c r="H127" s="107"/>
    </row>
    <row r="128" spans="1:8" s="5" customFormat="1" x14ac:dyDescent="0.2">
      <c r="A128" s="7"/>
      <c r="B128" s="16"/>
      <c r="C128" s="8"/>
      <c r="D128" s="8"/>
      <c r="E128" s="19"/>
      <c r="F128" s="107"/>
      <c r="G128" s="107"/>
      <c r="H128" s="107"/>
    </row>
    <row r="129" spans="1:8" s="5" customFormat="1" x14ac:dyDescent="0.2">
      <c r="A129" s="7"/>
      <c r="B129" s="16"/>
      <c r="C129" s="8"/>
      <c r="D129" s="8"/>
      <c r="E129" s="19"/>
      <c r="F129" s="107"/>
      <c r="G129" s="107"/>
      <c r="H129" s="107"/>
    </row>
    <row r="130" spans="1:8" s="5" customFormat="1" x14ac:dyDescent="0.2">
      <c r="A130" s="7"/>
      <c r="B130" s="16"/>
      <c r="C130" s="8"/>
      <c r="D130" s="8"/>
      <c r="E130" s="19"/>
      <c r="F130" s="107"/>
      <c r="G130" s="107"/>
      <c r="H130" s="107"/>
    </row>
    <row r="131" spans="1:8" s="5" customFormat="1" x14ac:dyDescent="0.2">
      <c r="A131" s="7"/>
      <c r="B131" s="16"/>
      <c r="C131" s="8"/>
      <c r="D131" s="8"/>
      <c r="E131" s="19"/>
      <c r="F131" s="107"/>
      <c r="G131" s="107"/>
      <c r="H131" s="107"/>
    </row>
    <row r="132" spans="1:8" s="5" customFormat="1" x14ac:dyDescent="0.2">
      <c r="A132" s="7"/>
      <c r="B132" s="16"/>
      <c r="C132" s="8"/>
      <c r="D132" s="8"/>
      <c r="E132" s="19"/>
      <c r="F132" s="107"/>
      <c r="G132" s="107"/>
      <c r="H132" s="107"/>
    </row>
    <row r="133" spans="1:8" s="5" customFormat="1" x14ac:dyDescent="0.2">
      <c r="A133" s="7"/>
      <c r="B133" s="16"/>
      <c r="C133" s="8"/>
      <c r="D133" s="8"/>
      <c r="E133" s="19"/>
      <c r="F133" s="107"/>
      <c r="G133" s="107"/>
      <c r="H133" s="107"/>
    </row>
    <row r="134" spans="1:8" s="5" customFormat="1" x14ac:dyDescent="0.2">
      <c r="A134" s="7"/>
      <c r="B134" s="16"/>
      <c r="C134" s="8"/>
      <c r="D134" s="8"/>
      <c r="E134" s="19"/>
      <c r="F134" s="107"/>
      <c r="G134" s="107"/>
      <c r="H134" s="107"/>
    </row>
    <row r="135" spans="1:8" s="5" customFormat="1" x14ac:dyDescent="0.2">
      <c r="A135" s="7"/>
      <c r="B135" s="16"/>
      <c r="C135" s="8"/>
      <c r="D135" s="8"/>
      <c r="E135" s="19"/>
      <c r="F135" s="107"/>
      <c r="G135" s="107"/>
      <c r="H135" s="107"/>
    </row>
    <row r="136" spans="1:8" s="5" customFormat="1" x14ac:dyDescent="0.2">
      <c r="A136" s="7"/>
      <c r="B136" s="16"/>
      <c r="C136" s="8"/>
      <c r="D136" s="8"/>
      <c r="E136" s="19"/>
      <c r="F136" s="107"/>
      <c r="G136" s="107"/>
      <c r="H136" s="107"/>
    </row>
    <row r="137" spans="1:8" s="5" customFormat="1" x14ac:dyDescent="0.2">
      <c r="A137" s="7"/>
      <c r="B137" s="16"/>
      <c r="C137" s="8"/>
      <c r="D137" s="8"/>
      <c r="E137" s="19"/>
      <c r="F137" s="107"/>
      <c r="G137" s="107"/>
      <c r="H137" s="107"/>
    </row>
    <row r="138" spans="1:8" s="5" customFormat="1" x14ac:dyDescent="0.2">
      <c r="A138" s="7"/>
      <c r="B138" s="16"/>
      <c r="C138" s="8"/>
      <c r="D138" s="8"/>
      <c r="E138" s="19"/>
      <c r="F138" s="107"/>
      <c r="G138" s="107"/>
      <c r="H138" s="107"/>
    </row>
    <row r="139" spans="1:8" s="5" customFormat="1" x14ac:dyDescent="0.2">
      <c r="A139" s="7"/>
      <c r="B139" s="16"/>
      <c r="C139" s="8"/>
      <c r="D139" s="8"/>
      <c r="E139" s="19"/>
      <c r="F139" s="107"/>
      <c r="G139" s="107"/>
      <c r="H139" s="107"/>
    </row>
    <row r="140" spans="1:8" s="5" customFormat="1" x14ac:dyDescent="0.2">
      <c r="A140" s="7"/>
      <c r="B140" s="16"/>
      <c r="C140" s="8"/>
      <c r="D140" s="8"/>
      <c r="E140" s="19"/>
      <c r="F140" s="107"/>
      <c r="G140" s="107"/>
      <c r="H140" s="107"/>
    </row>
    <row r="141" spans="1:8" s="5" customFormat="1" x14ac:dyDescent="0.2">
      <c r="A141" s="7"/>
      <c r="B141" s="16"/>
      <c r="C141" s="8"/>
      <c r="D141" s="8"/>
      <c r="E141" s="19"/>
      <c r="F141" s="107"/>
      <c r="G141" s="107"/>
      <c r="H141" s="107"/>
    </row>
    <row r="142" spans="1:8" s="5" customFormat="1" x14ac:dyDescent="0.2">
      <c r="A142" s="7"/>
      <c r="B142" s="16"/>
      <c r="C142" s="8"/>
      <c r="D142" s="8"/>
      <c r="E142" s="19"/>
      <c r="F142" s="107"/>
      <c r="G142" s="107"/>
      <c r="H142" s="107"/>
    </row>
    <row r="143" spans="1:8" s="5" customFormat="1" x14ac:dyDescent="0.2">
      <c r="A143" s="7"/>
      <c r="B143" s="16"/>
      <c r="C143" s="8"/>
      <c r="D143" s="8"/>
      <c r="E143" s="19"/>
      <c r="F143" s="107"/>
      <c r="G143" s="107"/>
      <c r="H143" s="107"/>
    </row>
    <row r="144" spans="1:8" s="5" customFormat="1" x14ac:dyDescent="0.2">
      <c r="A144" s="7"/>
      <c r="B144" s="16"/>
      <c r="C144" s="8"/>
      <c r="D144" s="8"/>
      <c r="E144" s="19"/>
      <c r="F144" s="107"/>
      <c r="G144" s="107"/>
      <c r="H144" s="107"/>
    </row>
    <row r="145" spans="1:8" s="5" customFormat="1" x14ac:dyDescent="0.2">
      <c r="A145" s="7"/>
      <c r="B145" s="16"/>
      <c r="C145" s="8"/>
      <c r="D145" s="8"/>
      <c r="E145" s="19"/>
      <c r="F145" s="107"/>
      <c r="G145" s="107"/>
      <c r="H145" s="107"/>
    </row>
    <row r="146" spans="1:8" s="5" customFormat="1" x14ac:dyDescent="0.2">
      <c r="A146" s="7"/>
      <c r="B146" s="16"/>
      <c r="C146" s="8"/>
      <c r="D146" s="8"/>
      <c r="E146" s="19"/>
      <c r="F146" s="107"/>
      <c r="G146" s="107"/>
      <c r="H146" s="107"/>
    </row>
    <row r="147" spans="1:8" s="5" customFormat="1" x14ac:dyDescent="0.2">
      <c r="A147" s="7"/>
      <c r="B147" s="16"/>
      <c r="C147" s="8"/>
      <c r="D147" s="8"/>
      <c r="E147" s="19"/>
      <c r="F147" s="107"/>
      <c r="G147" s="107"/>
      <c r="H147" s="107"/>
    </row>
    <row r="148" spans="1:8" s="5" customFormat="1" x14ac:dyDescent="0.2">
      <c r="A148" s="7"/>
      <c r="B148" s="16"/>
      <c r="C148" s="8"/>
      <c r="D148" s="8"/>
      <c r="E148" s="19"/>
      <c r="F148" s="107"/>
      <c r="G148" s="107"/>
      <c r="H148" s="107"/>
    </row>
    <row r="149" spans="1:8" s="5" customFormat="1" x14ac:dyDescent="0.2">
      <c r="A149" s="7"/>
      <c r="B149" s="16"/>
      <c r="C149" s="8"/>
      <c r="D149" s="8"/>
      <c r="E149" s="19"/>
      <c r="F149" s="107"/>
      <c r="G149" s="107"/>
      <c r="H149" s="107"/>
    </row>
    <row r="150" spans="1:8" s="5" customFormat="1" x14ac:dyDescent="0.2">
      <c r="A150" s="7"/>
      <c r="B150" s="16"/>
      <c r="C150" s="8"/>
      <c r="D150" s="8"/>
      <c r="E150" s="19"/>
      <c r="F150" s="107"/>
      <c r="G150" s="107"/>
      <c r="H150" s="107"/>
    </row>
    <row r="151" spans="1:8" s="5" customFormat="1" x14ac:dyDescent="0.2">
      <c r="A151" s="7"/>
      <c r="B151" s="16"/>
      <c r="C151" s="8"/>
      <c r="D151" s="8"/>
      <c r="E151" s="19"/>
      <c r="F151" s="105"/>
      <c r="G151" s="107"/>
      <c r="H151" s="107"/>
    </row>
    <row r="152" spans="1:8" s="5" customFormat="1" x14ac:dyDescent="0.2">
      <c r="A152" s="7"/>
      <c r="B152" s="16"/>
      <c r="C152" s="8"/>
      <c r="D152" s="8"/>
      <c r="E152" s="19"/>
      <c r="F152" s="105"/>
      <c r="G152" s="107"/>
      <c r="H152" s="107"/>
    </row>
    <row r="153" spans="1:8" s="5" customFormat="1" x14ac:dyDescent="0.2">
      <c r="A153" s="7"/>
      <c r="B153" s="16"/>
      <c r="C153" s="8"/>
      <c r="D153" s="8"/>
      <c r="E153" s="19"/>
      <c r="F153" s="105"/>
      <c r="G153" s="107"/>
      <c r="H153" s="107"/>
    </row>
    <row r="154" spans="1:8" s="5" customFormat="1" x14ac:dyDescent="0.2">
      <c r="A154" s="7"/>
      <c r="B154" s="16"/>
      <c r="C154" s="8"/>
      <c r="D154" s="8"/>
      <c r="E154" s="19"/>
      <c r="F154" s="105"/>
      <c r="G154" s="107"/>
      <c r="H154" s="107"/>
    </row>
    <row r="155" spans="1:8" s="5" customFormat="1" x14ac:dyDescent="0.2">
      <c r="A155" s="7"/>
      <c r="B155" s="16"/>
      <c r="C155" s="8"/>
      <c r="D155" s="8"/>
      <c r="E155" s="19"/>
      <c r="F155" s="105"/>
      <c r="G155" s="107"/>
      <c r="H155" s="107"/>
    </row>
    <row r="156" spans="1:8" s="5" customFormat="1" x14ac:dyDescent="0.2">
      <c r="A156" s="7"/>
      <c r="B156" s="16"/>
      <c r="C156" s="8"/>
      <c r="D156" s="8"/>
      <c r="E156" s="19"/>
      <c r="F156" s="105"/>
      <c r="G156" s="107"/>
      <c r="H156" s="107"/>
    </row>
    <row r="157" spans="1:8" s="5" customFormat="1" x14ac:dyDescent="0.2">
      <c r="A157" s="7"/>
      <c r="B157" s="16"/>
      <c r="C157" s="8"/>
      <c r="D157" s="8"/>
      <c r="E157" s="19"/>
      <c r="F157" s="105"/>
      <c r="G157" s="107"/>
      <c r="H157" s="107"/>
    </row>
    <row r="158" spans="1:8" s="5" customFormat="1" x14ac:dyDescent="0.2">
      <c r="A158" s="7"/>
      <c r="B158" s="16"/>
      <c r="C158" s="8"/>
      <c r="D158" s="8"/>
      <c r="E158" s="19"/>
      <c r="F158" s="105"/>
      <c r="G158" s="107"/>
      <c r="H158" s="107"/>
    </row>
    <row r="159" spans="1:8" s="5" customFormat="1" x14ac:dyDescent="0.2">
      <c r="A159" s="7"/>
      <c r="B159" s="16"/>
      <c r="C159" s="8"/>
      <c r="D159" s="8"/>
      <c r="E159" s="19"/>
      <c r="F159" s="105"/>
      <c r="G159" s="107"/>
      <c r="H159" s="107"/>
    </row>
    <row r="160" spans="1:8" s="5" customFormat="1" x14ac:dyDescent="0.2">
      <c r="A160" s="7"/>
      <c r="B160" s="16"/>
      <c r="C160" s="8"/>
      <c r="D160" s="8"/>
      <c r="E160" s="19"/>
      <c r="F160" s="105"/>
      <c r="G160" s="107"/>
      <c r="H160" s="107"/>
    </row>
    <row r="161" spans="1:8" s="5" customFormat="1" x14ac:dyDescent="0.2">
      <c r="A161" s="7"/>
      <c r="B161" s="16"/>
      <c r="C161" s="8"/>
      <c r="D161" s="8"/>
      <c r="E161" s="19"/>
      <c r="F161" s="105"/>
      <c r="G161" s="107"/>
      <c r="H161" s="107"/>
    </row>
    <row r="162" spans="1:8" s="5" customFormat="1" x14ac:dyDescent="0.2">
      <c r="A162" s="7"/>
      <c r="B162" s="16"/>
      <c r="C162" s="8"/>
      <c r="D162" s="8"/>
      <c r="E162" s="19"/>
      <c r="F162" s="105"/>
      <c r="G162" s="107"/>
      <c r="H162" s="107"/>
    </row>
    <row r="163" spans="1:8" s="5" customFormat="1" x14ac:dyDescent="0.2">
      <c r="A163" s="7"/>
      <c r="B163" s="16"/>
      <c r="C163" s="8"/>
      <c r="D163" s="8"/>
      <c r="E163" s="19"/>
      <c r="F163" s="105"/>
      <c r="G163" s="107"/>
      <c r="H163" s="107"/>
    </row>
    <row r="164" spans="1:8" s="5" customFormat="1" x14ac:dyDescent="0.2">
      <c r="A164" s="7"/>
      <c r="B164" s="16"/>
      <c r="C164" s="8"/>
      <c r="D164" s="8"/>
      <c r="E164" s="19"/>
      <c r="F164" s="105"/>
      <c r="G164" s="107"/>
      <c r="H164" s="107"/>
    </row>
    <row r="165" spans="1:8" s="5" customFormat="1" x14ac:dyDescent="0.2">
      <c r="A165" s="7"/>
      <c r="B165" s="16"/>
      <c r="C165" s="8"/>
      <c r="D165" s="8"/>
      <c r="E165" s="19"/>
      <c r="F165" s="105"/>
      <c r="G165" s="107"/>
      <c r="H165" s="107"/>
    </row>
    <row r="166" spans="1:8" s="5" customFormat="1" x14ac:dyDescent="0.2">
      <c r="A166" s="3"/>
      <c r="B166" s="17"/>
      <c r="C166" s="2"/>
      <c r="D166" s="2"/>
      <c r="E166" s="105"/>
      <c r="F166" s="105"/>
      <c r="G166" s="107"/>
      <c r="H166" s="107"/>
    </row>
    <row r="167" spans="1:8" s="5" customFormat="1" x14ac:dyDescent="0.2">
      <c r="A167" s="3"/>
      <c r="B167" s="17"/>
      <c r="C167" s="2"/>
      <c r="D167" s="2"/>
      <c r="E167" s="105"/>
      <c r="F167" s="105"/>
      <c r="G167" s="107"/>
      <c r="H167" s="107"/>
    </row>
    <row r="168" spans="1:8" s="5" customFormat="1" x14ac:dyDescent="0.2">
      <c r="A168" s="3"/>
      <c r="B168" s="17"/>
      <c r="C168" s="2"/>
      <c r="D168" s="2"/>
      <c r="E168" s="105"/>
      <c r="F168" s="105"/>
      <c r="G168" s="107"/>
      <c r="H168" s="107"/>
    </row>
    <row r="169" spans="1:8" s="5" customFormat="1" x14ac:dyDescent="0.2">
      <c r="A169" s="3"/>
      <c r="B169" s="17"/>
      <c r="C169" s="2"/>
      <c r="D169" s="2"/>
      <c r="E169" s="105"/>
      <c r="F169" s="105"/>
      <c r="G169" s="107"/>
      <c r="H169" s="107"/>
    </row>
    <row r="170" spans="1:8" s="5" customFormat="1" x14ac:dyDescent="0.2">
      <c r="A170" s="3"/>
      <c r="B170" s="17"/>
      <c r="C170" s="2"/>
      <c r="D170" s="2"/>
      <c r="E170" s="105"/>
      <c r="F170" s="105"/>
      <c r="G170" s="107"/>
      <c r="H170" s="107"/>
    </row>
    <row r="171" spans="1:8" s="5" customFormat="1" x14ac:dyDescent="0.2">
      <c r="A171" s="3"/>
      <c r="B171" s="17"/>
      <c r="C171" s="2"/>
      <c r="D171" s="2"/>
      <c r="E171" s="105"/>
      <c r="F171" s="105"/>
      <c r="G171" s="107"/>
      <c r="H171" s="107"/>
    </row>
    <row r="172" spans="1:8" s="5" customFormat="1" x14ac:dyDescent="0.2">
      <c r="A172" s="3"/>
      <c r="B172" s="17"/>
      <c r="C172" s="2"/>
      <c r="D172" s="2"/>
      <c r="E172" s="105"/>
      <c r="F172" s="105"/>
      <c r="G172" s="107"/>
      <c r="H172" s="107"/>
    </row>
    <row r="173" spans="1:8" s="5" customFormat="1" x14ac:dyDescent="0.2">
      <c r="A173" s="3"/>
      <c r="B173" s="17"/>
      <c r="C173" s="2"/>
      <c r="D173" s="2"/>
      <c r="E173" s="105"/>
      <c r="F173" s="105"/>
      <c r="G173" s="107"/>
      <c r="H173" s="107"/>
    </row>
    <row r="174" spans="1:8" s="5" customFormat="1" x14ac:dyDescent="0.2">
      <c r="A174" s="3"/>
      <c r="B174" s="17"/>
      <c r="C174" s="2"/>
      <c r="D174" s="2"/>
      <c r="E174" s="105"/>
      <c r="F174" s="105"/>
      <c r="G174" s="107"/>
      <c r="H174" s="107"/>
    </row>
    <row r="175" spans="1:8" s="5" customFormat="1" x14ac:dyDescent="0.2">
      <c r="A175" s="3"/>
      <c r="B175" s="17"/>
      <c r="C175" s="2"/>
      <c r="D175" s="2"/>
      <c r="E175" s="105"/>
      <c r="F175" s="105"/>
      <c r="G175" s="107"/>
      <c r="H175" s="107"/>
    </row>
    <row r="176" spans="1:8" s="5" customFormat="1" x14ac:dyDescent="0.2">
      <c r="A176" s="3"/>
      <c r="B176" s="17"/>
      <c r="C176" s="2"/>
      <c r="D176" s="2"/>
      <c r="E176" s="105"/>
      <c r="F176" s="105"/>
      <c r="G176" s="107"/>
      <c r="H176" s="107"/>
    </row>
    <row r="177" spans="1:8" s="5" customFormat="1" x14ac:dyDescent="0.2">
      <c r="A177" s="3"/>
      <c r="B177" s="17"/>
      <c r="C177" s="2"/>
      <c r="D177" s="2"/>
      <c r="E177" s="105"/>
      <c r="F177" s="105"/>
      <c r="G177" s="107"/>
      <c r="H177" s="107"/>
    </row>
    <row r="178" spans="1:8" s="5" customFormat="1" x14ac:dyDescent="0.2">
      <c r="A178" s="3"/>
      <c r="B178" s="17"/>
      <c r="C178" s="2"/>
      <c r="D178" s="2"/>
      <c r="E178" s="105"/>
      <c r="F178" s="105"/>
      <c r="G178" s="107"/>
      <c r="H178" s="107"/>
    </row>
    <row r="179" spans="1:8" s="5" customFormat="1" x14ac:dyDescent="0.2">
      <c r="A179" s="3"/>
      <c r="B179" s="17"/>
      <c r="C179" s="2"/>
      <c r="D179" s="2"/>
      <c r="E179" s="105"/>
      <c r="F179" s="105"/>
      <c r="G179" s="107"/>
      <c r="H179" s="107"/>
    </row>
    <row r="180" spans="1:8" s="5" customFormat="1" x14ac:dyDescent="0.2">
      <c r="A180" s="3"/>
      <c r="B180" s="17"/>
      <c r="C180" s="2"/>
      <c r="D180" s="2"/>
      <c r="E180" s="105"/>
      <c r="F180" s="105"/>
      <c r="G180" s="107"/>
      <c r="H180" s="107"/>
    </row>
    <row r="181" spans="1:8" s="5" customFormat="1" x14ac:dyDescent="0.2">
      <c r="A181" s="3"/>
      <c r="B181" s="17"/>
      <c r="C181" s="2"/>
      <c r="D181" s="2"/>
      <c r="E181" s="105"/>
      <c r="F181" s="105"/>
      <c r="G181" s="107"/>
      <c r="H181" s="107"/>
    </row>
    <row r="182" spans="1:8" s="5" customFormat="1" x14ac:dyDescent="0.2">
      <c r="A182" s="3"/>
      <c r="B182" s="17"/>
      <c r="C182" s="2"/>
      <c r="D182" s="2"/>
      <c r="E182" s="105"/>
      <c r="F182" s="105"/>
      <c r="G182" s="107"/>
      <c r="H182" s="107"/>
    </row>
    <row r="183" spans="1:8" s="5" customFormat="1" x14ac:dyDescent="0.2">
      <c r="A183" s="3"/>
      <c r="B183" s="17"/>
      <c r="C183" s="2"/>
      <c r="D183" s="2"/>
      <c r="E183" s="105"/>
      <c r="F183" s="105"/>
      <c r="G183" s="107"/>
      <c r="H183" s="107"/>
    </row>
    <row r="184" spans="1:8" s="5" customFormat="1" x14ac:dyDescent="0.2">
      <c r="A184" s="3"/>
      <c r="B184" s="17"/>
      <c r="C184" s="2"/>
      <c r="D184" s="2"/>
      <c r="E184" s="105"/>
      <c r="F184" s="105"/>
      <c r="G184" s="107"/>
      <c r="H184" s="107"/>
    </row>
    <row r="185" spans="1:8" s="5" customFormat="1" x14ac:dyDescent="0.2">
      <c r="A185" s="3"/>
      <c r="B185" s="17"/>
      <c r="C185" s="2"/>
      <c r="D185" s="2"/>
      <c r="E185" s="105"/>
      <c r="F185" s="105"/>
      <c r="G185" s="107"/>
      <c r="H185" s="107"/>
    </row>
    <row r="186" spans="1:8" s="5" customFormat="1" x14ac:dyDescent="0.2">
      <c r="A186" s="3"/>
      <c r="B186" s="17"/>
      <c r="C186" s="2"/>
      <c r="D186" s="2"/>
      <c r="E186" s="105"/>
      <c r="F186" s="105"/>
      <c r="G186" s="107"/>
      <c r="H186" s="107"/>
    </row>
    <row r="187" spans="1:8" s="5" customFormat="1" x14ac:dyDescent="0.2">
      <c r="A187" s="3"/>
      <c r="B187" s="17"/>
      <c r="C187" s="2"/>
      <c r="D187" s="2"/>
      <c r="E187" s="105"/>
      <c r="F187" s="105"/>
      <c r="G187" s="107"/>
      <c r="H187" s="107"/>
    </row>
    <row r="188" spans="1:8" s="5" customFormat="1" x14ac:dyDescent="0.2">
      <c r="A188" s="3"/>
      <c r="B188" s="17"/>
      <c r="C188" s="2"/>
      <c r="D188" s="2"/>
      <c r="E188" s="105"/>
      <c r="F188" s="105"/>
      <c r="G188" s="107"/>
      <c r="H188" s="107"/>
    </row>
    <row r="189" spans="1:8" s="5" customFormat="1" x14ac:dyDescent="0.2">
      <c r="A189" s="3"/>
      <c r="B189" s="17"/>
      <c r="C189" s="2"/>
      <c r="D189" s="2"/>
      <c r="E189" s="105"/>
      <c r="F189" s="105"/>
      <c r="G189" s="107"/>
      <c r="H189" s="107"/>
    </row>
    <row r="190" spans="1:8" s="5" customFormat="1" x14ac:dyDescent="0.2">
      <c r="A190" s="3"/>
      <c r="B190" s="17"/>
      <c r="C190" s="2"/>
      <c r="D190" s="2"/>
      <c r="E190" s="105"/>
      <c r="F190" s="105"/>
      <c r="G190" s="107"/>
      <c r="H190" s="107"/>
    </row>
    <row r="191" spans="1:8" s="5" customFormat="1" x14ac:dyDescent="0.2">
      <c r="A191" s="3"/>
      <c r="B191" s="17"/>
      <c r="C191" s="2"/>
      <c r="D191" s="2"/>
      <c r="E191" s="105"/>
      <c r="F191" s="105"/>
      <c r="G191" s="107"/>
      <c r="H191" s="107"/>
    </row>
    <row r="192" spans="1:8" s="5" customFormat="1" x14ac:dyDescent="0.2">
      <c r="A192" s="3"/>
      <c r="B192" s="17"/>
      <c r="C192" s="2"/>
      <c r="D192" s="2"/>
      <c r="E192" s="105"/>
      <c r="F192" s="105"/>
      <c r="G192" s="107"/>
      <c r="H192" s="107"/>
    </row>
    <row r="193" spans="1:8" s="5" customFormat="1" x14ac:dyDescent="0.2">
      <c r="A193" s="3"/>
      <c r="B193" s="17"/>
      <c r="C193" s="2"/>
      <c r="D193" s="2"/>
      <c r="E193" s="105"/>
      <c r="F193" s="105"/>
      <c r="G193" s="107"/>
      <c r="H193" s="107"/>
    </row>
    <row r="194" spans="1:8" s="5" customFormat="1" x14ac:dyDescent="0.2">
      <c r="A194" s="3"/>
      <c r="B194" s="17"/>
      <c r="C194" s="2"/>
      <c r="D194" s="2"/>
      <c r="E194" s="105"/>
      <c r="F194" s="105"/>
      <c r="G194" s="107"/>
      <c r="H194" s="107"/>
    </row>
    <row r="195" spans="1:8" s="5" customFormat="1" x14ac:dyDescent="0.2">
      <c r="A195" s="3"/>
      <c r="B195" s="17"/>
      <c r="C195" s="2"/>
      <c r="D195" s="2"/>
      <c r="E195" s="105"/>
      <c r="F195" s="105"/>
      <c r="G195" s="107"/>
      <c r="H195" s="107"/>
    </row>
    <row r="196" spans="1:8" s="5" customFormat="1" x14ac:dyDescent="0.2">
      <c r="A196" s="3"/>
      <c r="B196" s="17"/>
      <c r="C196" s="2"/>
      <c r="D196" s="2"/>
      <c r="E196" s="105"/>
      <c r="F196" s="105"/>
      <c r="G196" s="107"/>
      <c r="H196" s="107"/>
    </row>
    <row r="197" spans="1:8" s="5" customFormat="1" x14ac:dyDescent="0.2">
      <c r="A197" s="3"/>
      <c r="B197" s="17"/>
      <c r="C197" s="2"/>
      <c r="D197" s="2"/>
      <c r="E197" s="105"/>
      <c r="F197" s="105"/>
      <c r="G197" s="107"/>
      <c r="H197" s="107"/>
    </row>
    <row r="198" spans="1:8" s="5" customFormat="1" x14ac:dyDescent="0.2">
      <c r="A198" s="3"/>
      <c r="B198" s="17"/>
      <c r="C198" s="2"/>
      <c r="D198" s="2"/>
      <c r="E198" s="105"/>
      <c r="F198" s="105"/>
      <c r="G198" s="107"/>
      <c r="H198" s="107"/>
    </row>
    <row r="199" spans="1:8" s="5" customFormat="1" x14ac:dyDescent="0.2">
      <c r="A199" s="3"/>
      <c r="B199" s="17"/>
      <c r="C199" s="2"/>
      <c r="D199" s="2"/>
      <c r="E199" s="105"/>
      <c r="F199" s="105"/>
      <c r="G199" s="107"/>
      <c r="H199" s="107"/>
    </row>
    <row r="200" spans="1:8" s="5" customFormat="1" x14ac:dyDescent="0.2">
      <c r="A200" s="3"/>
      <c r="B200" s="17"/>
      <c r="C200" s="2"/>
      <c r="D200" s="2"/>
      <c r="E200" s="105"/>
      <c r="F200" s="105"/>
      <c r="G200" s="107"/>
      <c r="H200" s="107"/>
    </row>
    <row r="201" spans="1:8" s="5" customFormat="1" x14ac:dyDescent="0.2">
      <c r="A201" s="3"/>
      <c r="B201" s="17"/>
      <c r="C201" s="2"/>
      <c r="D201" s="2"/>
      <c r="E201" s="105"/>
      <c r="F201" s="105"/>
      <c r="G201" s="107"/>
      <c r="H201" s="107"/>
    </row>
    <row r="202" spans="1:8" s="5" customFormat="1" x14ac:dyDescent="0.2">
      <c r="A202" s="3"/>
      <c r="B202" s="17"/>
      <c r="C202" s="2"/>
      <c r="D202" s="2"/>
      <c r="E202" s="105"/>
      <c r="F202" s="105"/>
      <c r="G202" s="107"/>
      <c r="H202" s="107"/>
    </row>
    <row r="203" spans="1:8" s="5" customFormat="1" x14ac:dyDescent="0.2">
      <c r="A203" s="3"/>
      <c r="B203" s="17"/>
      <c r="C203" s="2"/>
      <c r="D203" s="2"/>
      <c r="E203" s="105"/>
      <c r="F203" s="105"/>
      <c r="G203" s="107"/>
      <c r="H203" s="107"/>
    </row>
    <row r="204" spans="1:8" s="5" customFormat="1" x14ac:dyDescent="0.2">
      <c r="A204" s="3"/>
      <c r="B204" s="17"/>
      <c r="C204" s="2"/>
      <c r="D204" s="2"/>
      <c r="E204" s="105"/>
      <c r="F204" s="105"/>
      <c r="G204" s="107"/>
      <c r="H204" s="107"/>
    </row>
    <row r="205" spans="1:8" s="5" customFormat="1" x14ac:dyDescent="0.2">
      <c r="A205" s="3"/>
      <c r="B205" s="17"/>
      <c r="C205" s="2"/>
      <c r="D205" s="2"/>
      <c r="E205" s="105"/>
      <c r="F205" s="105"/>
      <c r="G205" s="107"/>
      <c r="H205" s="107"/>
    </row>
    <row r="206" spans="1:8" s="5" customFormat="1" x14ac:dyDescent="0.2">
      <c r="A206" s="3"/>
      <c r="B206" s="17"/>
      <c r="C206" s="2"/>
      <c r="D206" s="2"/>
      <c r="E206" s="105"/>
      <c r="F206" s="105"/>
      <c r="G206" s="107"/>
      <c r="H206" s="107"/>
    </row>
    <row r="207" spans="1:8" s="5" customFormat="1" x14ac:dyDescent="0.2">
      <c r="A207" s="3"/>
      <c r="B207" s="17"/>
      <c r="C207" s="2"/>
      <c r="D207" s="2"/>
      <c r="E207" s="105"/>
      <c r="F207" s="105"/>
      <c r="G207" s="107"/>
      <c r="H207" s="107"/>
    </row>
    <row r="208" spans="1:8" s="5" customFormat="1" x14ac:dyDescent="0.2">
      <c r="A208" s="3"/>
      <c r="B208" s="17"/>
      <c r="C208" s="2"/>
      <c r="D208" s="2"/>
      <c r="E208" s="105"/>
      <c r="F208" s="105"/>
      <c r="G208" s="107"/>
      <c r="H208" s="107"/>
    </row>
    <row r="209" spans="1:8" s="5" customFormat="1" x14ac:dyDescent="0.2">
      <c r="A209" s="3"/>
      <c r="B209" s="17"/>
      <c r="C209" s="2"/>
      <c r="D209" s="2"/>
      <c r="E209" s="105"/>
      <c r="F209" s="105"/>
      <c r="G209" s="107"/>
      <c r="H209" s="107"/>
    </row>
    <row r="210" spans="1:8" s="5" customFormat="1" x14ac:dyDescent="0.2">
      <c r="A210" s="3"/>
      <c r="B210" s="17"/>
      <c r="C210" s="2"/>
      <c r="D210" s="2"/>
      <c r="E210" s="105"/>
      <c r="F210" s="105"/>
      <c r="G210" s="107"/>
      <c r="H210" s="107"/>
    </row>
    <row r="211" spans="1:8" s="5" customFormat="1" x14ac:dyDescent="0.2">
      <c r="A211" s="3"/>
      <c r="B211" s="17"/>
      <c r="C211" s="2"/>
      <c r="D211" s="2"/>
      <c r="E211" s="105"/>
      <c r="F211" s="105"/>
      <c r="G211" s="107"/>
      <c r="H211" s="107"/>
    </row>
    <row r="212" spans="1:8" s="5" customFormat="1" x14ac:dyDescent="0.2">
      <c r="A212" s="3"/>
      <c r="B212" s="17"/>
      <c r="C212" s="2"/>
      <c r="D212" s="2"/>
      <c r="E212" s="105"/>
      <c r="F212" s="105"/>
      <c r="G212" s="107"/>
      <c r="H212" s="107"/>
    </row>
    <row r="213" spans="1:8" s="5" customFormat="1" x14ac:dyDescent="0.2">
      <c r="A213" s="3"/>
      <c r="B213" s="17"/>
      <c r="C213" s="2"/>
      <c r="D213" s="2"/>
      <c r="E213" s="105"/>
      <c r="F213" s="105"/>
      <c r="G213" s="107"/>
      <c r="H213" s="107"/>
    </row>
    <row r="214" spans="1:8" s="5" customFormat="1" x14ac:dyDescent="0.2">
      <c r="A214" s="3"/>
      <c r="B214" s="17"/>
      <c r="C214" s="2"/>
      <c r="D214" s="2"/>
      <c r="E214" s="105"/>
      <c r="F214" s="105"/>
      <c r="G214" s="107"/>
      <c r="H214" s="107"/>
    </row>
    <row r="215" spans="1:8" s="5" customFormat="1" x14ac:dyDescent="0.2">
      <c r="A215" s="3"/>
      <c r="B215" s="17"/>
      <c r="C215" s="2"/>
      <c r="D215" s="2"/>
      <c r="E215" s="105"/>
      <c r="F215" s="105"/>
      <c r="G215" s="107"/>
      <c r="H215" s="107"/>
    </row>
    <row r="216" spans="1:8" s="5" customFormat="1" x14ac:dyDescent="0.2">
      <c r="A216" s="3"/>
      <c r="B216" s="17"/>
      <c r="C216" s="2"/>
      <c r="D216" s="2"/>
      <c r="E216" s="105"/>
      <c r="F216" s="105"/>
      <c r="G216" s="107"/>
      <c r="H216" s="107"/>
    </row>
    <row r="217" spans="1:8" s="5" customFormat="1" x14ac:dyDescent="0.2">
      <c r="A217" s="3"/>
      <c r="B217" s="17"/>
      <c r="C217" s="2"/>
      <c r="D217" s="2"/>
      <c r="E217" s="105"/>
      <c r="F217" s="105"/>
      <c r="G217" s="107"/>
      <c r="H217" s="107"/>
    </row>
    <row r="218" spans="1:8" s="5" customFormat="1" x14ac:dyDescent="0.2">
      <c r="A218" s="3"/>
      <c r="B218" s="17"/>
      <c r="C218" s="2"/>
      <c r="D218" s="2"/>
      <c r="E218" s="105"/>
      <c r="F218" s="105"/>
      <c r="G218" s="107"/>
      <c r="H218" s="107"/>
    </row>
    <row r="219" spans="1:8" s="5" customFormat="1" x14ac:dyDescent="0.2">
      <c r="A219" s="3"/>
      <c r="B219" s="17"/>
      <c r="C219" s="2"/>
      <c r="D219" s="2"/>
      <c r="E219" s="105"/>
      <c r="F219" s="105"/>
      <c r="G219" s="107"/>
      <c r="H219" s="107"/>
    </row>
    <row r="220" spans="1:8" s="5" customFormat="1" x14ac:dyDescent="0.2">
      <c r="A220" s="3"/>
      <c r="B220" s="17"/>
      <c r="C220" s="2"/>
      <c r="D220" s="2"/>
      <c r="E220" s="105"/>
      <c r="F220" s="105"/>
      <c r="G220" s="107"/>
      <c r="H220" s="107"/>
    </row>
  </sheetData>
  <autoFilter ref="A1:E120"/>
  <mergeCells count="19">
    <mergeCell ref="B24:F24"/>
    <mergeCell ref="B18:E18"/>
    <mergeCell ref="B8:F8"/>
    <mergeCell ref="B9:F9"/>
    <mergeCell ref="B10:F10"/>
    <mergeCell ref="B11:F11"/>
    <mergeCell ref="B12:F12"/>
    <mergeCell ref="B13:F13"/>
    <mergeCell ref="B14:F14"/>
    <mergeCell ref="B15:F15"/>
    <mergeCell ref="B16:F16"/>
    <mergeCell ref="B19:F19"/>
    <mergeCell ref="B20:F20"/>
    <mergeCell ref="B21:F21"/>
    <mergeCell ref="B23:F23"/>
    <mergeCell ref="B4:E4"/>
    <mergeCell ref="B5:E5"/>
    <mergeCell ref="B7:F7"/>
    <mergeCell ref="B22:F22"/>
  </mergeCells>
  <pageMargins left="0.48" right="0.27559055118110237" top="0.43307086614173229" bottom="0.74803149606299213" header="0.27559055118110237" footer="0.19685039370078741"/>
  <pageSetup paperSize="9" fitToHeight="0" orientation="portrait" horizontalDpi="1200" verticalDpi="1200" r:id="rId1"/>
  <headerFooter alignWithMargins="0">
    <oddFooter>&amp;CPage &amp;P of &amp;N</oddFooter>
  </headerFooter>
  <rowBreaks count="3" manualBreakCount="3">
    <brk id="24" max="16383" man="1"/>
    <brk id="87" max="16383" man="1"/>
    <brk id="115"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Troškovnik</vt:lpstr>
      <vt:lpstr>Troškovnik!Print_Area</vt:lpstr>
    </vt:vector>
  </TitlesOfParts>
  <Company>Grad Rijeka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Grubić Sandra</cp:lastModifiedBy>
  <cp:lastPrinted>2021-02-26T12:20:52Z</cp:lastPrinted>
  <dcterms:created xsi:type="dcterms:W3CDTF">2009-12-11T11:35:32Z</dcterms:created>
  <dcterms:modified xsi:type="dcterms:W3CDTF">2021-02-26T12:21:24Z</dcterms:modified>
</cp:coreProperties>
</file>