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15" windowHeight="12795" tabRatio="711" activeTab="1"/>
  </bookViews>
  <sheets>
    <sheet name="troškovnik stroj_inst" sheetId="1" r:id="rId1"/>
    <sheet name="El. inst." sheetId="2" r:id="rId2"/>
  </sheets>
  <definedNames>
    <definedName name="OLE_LINK14" localSheetId="0">'troškovnik stroj_inst'!#REF!</definedName>
    <definedName name="OLE_LINK15" localSheetId="0">'troškovnik stroj_inst'!#REF!</definedName>
    <definedName name="OLE_LINK17" localSheetId="0">'troškovnik stroj_inst'!#REF!</definedName>
    <definedName name="OLE_LINK26" localSheetId="0">'troškovnik stroj_inst'!$D$27</definedName>
    <definedName name="_xlnm.Print_Area" localSheetId="1">'El. inst.'!$A$1:$F$55</definedName>
    <definedName name="_xlnm.Print_Area" localSheetId="0">'troškovnik stroj_inst'!$B$1:$G$426</definedName>
    <definedName name="_xlnm.Print_Titles" localSheetId="1">'El. inst.'!$1:$4</definedName>
    <definedName name="_xlnm.Print_Titles" localSheetId="0">'troškovnik stroj_inst'!$1:$8</definedName>
    <definedName name="pt">#REF!</definedName>
  </definedNames>
  <calcPr fullCalcOnLoad="1"/>
</workbook>
</file>

<file path=xl/sharedStrings.xml><?xml version="1.0" encoding="utf-8"?>
<sst xmlns="http://schemas.openxmlformats.org/spreadsheetml/2006/main" count="317" uniqueCount="208">
  <si>
    <t>Projektant:</t>
  </si>
  <si>
    <t>Opis</t>
  </si>
  <si>
    <t>Količina</t>
  </si>
  <si>
    <t>Ukupno</t>
  </si>
  <si>
    <t>kpl</t>
  </si>
  <si>
    <t>m'</t>
  </si>
  <si>
    <t>REKAPITULACIJA</t>
  </si>
  <si>
    <t>Poz</t>
  </si>
  <si>
    <t>SVEUKUPNO</t>
  </si>
  <si>
    <t>*</t>
  </si>
  <si>
    <t>**</t>
  </si>
  <si>
    <t>INVESTITOR:</t>
  </si>
  <si>
    <t>GRAĐEVINA:</t>
  </si>
  <si>
    <t>LOKACIJA:</t>
  </si>
  <si>
    <t>NAZIV PROJEKTA:</t>
  </si>
  <si>
    <t>BROJ PROJEKTA:</t>
  </si>
  <si>
    <t>PROJEKTANT:</t>
  </si>
  <si>
    <t>OPĆE NAPOMENE UZ TROŠKOVNIK STROJARSKIH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</si>
  <si>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</si>
  <si>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</si>
  <si>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 xml:space="preserve">  Prateća čišćenja prostora tijekom izvedbe radova, kao i obuka osoblja korisnika u rukovanju instalacijom do konačne - službene primopredaje investitoru odnosno krajnjem korisniku, moraju biti uključena u ponudbenu cijenu.</t>
  </si>
  <si>
    <t xml:space="preserve">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</si>
  <si>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 xml:space="preserve">  U troškovima materijala, podrazumijeva se nabavna cijena kako primarnog, tako i kompletnog pomoćnog spojnog - potrošnog materijala, uključivo sa svim potrebnim prijenosima, utovarima i istovarima, uskladištenjem i čuvanjem.</t>
  </si>
  <si>
    <t xml:space="preserve">  U ponudbenim cjenama mora biti obuhvaćen sav rad, glavni i pomoćni, kao i prateći građevinski radovi na izvedbi prodora te završne obrade istih, uporaba lakih pokretnih skela, sva potrebna podupiranja, sav unutrašnji transport te potrebna zaštita izvedenih radova.</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</si>
  <si>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</si>
  <si>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</si>
  <si>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</si>
  <si>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</si>
  <si>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</si>
  <si>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</si>
  <si>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</si>
  <si>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</si>
  <si>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</si>
  <si>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DATUM:</t>
  </si>
  <si>
    <t>PDV</t>
  </si>
  <si>
    <t>UKUPNO</t>
  </si>
  <si>
    <t xml:space="preserve">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</si>
  <si>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Jedinične cijene sadrže :</t>
  </si>
  <si>
    <t>Mjera</t>
  </si>
  <si>
    <t>DANILO VUJNOVIĆ, dipl. ing. stroj.</t>
  </si>
  <si>
    <t>Jed. cijena</t>
  </si>
  <si>
    <r>
      <t xml:space="preserve">Danilo Vujnović, </t>
    </r>
    <r>
      <rPr>
        <sz val="10"/>
        <rFont val="Arial"/>
        <family val="2"/>
      </rPr>
      <t>dipl.ing.stroj.</t>
    </r>
  </si>
  <si>
    <t>kg</t>
  </si>
  <si>
    <t>DEMONTAŽA :</t>
  </si>
  <si>
    <t>Dobava i ugradnja kuglastih slavina za toplu i hladnu vodu, kompletno sa spojnim i brtvenim materijalom.</t>
  </si>
  <si>
    <t xml:space="preserve">Dobava i ugradnja hvatača nečistoće, kompletno sa spojnim i brtvenim materijalom, dimenzije:  </t>
  </si>
  <si>
    <t>Dobava i ugradnja manometra mjernog područja 0 - 6 bar sa troputnom slavinom za pražnjenje, kompletno sa spojnim i brtvenim materijalom.</t>
  </si>
  <si>
    <t>Dobava i ugradnja termometra mjernog područja 0 - 120 oC, sa spojnim i brtvenim materijalom.</t>
  </si>
  <si>
    <t>Dobava i ugradnja automatskih odzračnika, kompletno sa spojnim i brtvenim materijalom.</t>
  </si>
  <si>
    <t xml:space="preserve">Dobava i ugradnja nepovratnog ventila, kompletno sa spojnim i brtvenim materijalom, dimenzije:  </t>
  </si>
  <si>
    <t>Dobava i ugradnja odzračnih lonaca, volumena V = 3 lit., kompletno sa ventilom za ispust zraka, dimenzije NO 10, te pripadnim cjevovodom, cca   6 m', kao i sa spojnim i brtvenim materijalom.</t>
  </si>
  <si>
    <t>TIMING d.o.o., Josipa Kulfaneka 9/A, Rijeka</t>
  </si>
  <si>
    <t>OIB: 82206662668</t>
  </si>
  <si>
    <t>e-mail: 001timing@gmail.com</t>
  </si>
  <si>
    <t>mob. 091-200-93-24</t>
  </si>
  <si>
    <t>NO 20, NP 6</t>
  </si>
  <si>
    <t>Izrada i ugradnja raznih komada iz profilnog željeza, u svrhu ugradnje opreme i cjevovoda.</t>
  </si>
  <si>
    <t>NO 15, NP 6</t>
  </si>
  <si>
    <t>NO 32, NP 6</t>
  </si>
  <si>
    <t>U cijenu je potrebno uzeti u obzir i kontraprirubnice za ventile sa prirubnicom sa pripadajućim vijčanim spojem.</t>
  </si>
  <si>
    <t>Dobava i ugradnja čeličnih (Č. 1212) bešavnih cijevi, prema HRN C.B5.122, kompletno sa materijalom za spajanje, brtvljenje i ovješenje, uključivo cijevne lukove, račve, spojnice, čvrste točke, klizne oslonce, pričvrsnice i sl. za potrebe cjevovoda tople vode.</t>
  </si>
  <si>
    <t>U stavku je potrebno uključiti i ličenje cijevi temeljnom bojom u dva sloja, te jednim slojem lak boje.</t>
  </si>
  <si>
    <t xml:space="preserve"> - jednakovrijedan                              ............................</t>
  </si>
  <si>
    <t xml:space="preserve"> - jednakovrijedan       ............................</t>
  </si>
  <si>
    <t xml:space="preserve"> - Napor:                   65 kPa</t>
  </si>
  <si>
    <t>NO 65, NP 6</t>
  </si>
  <si>
    <t>NO 15</t>
  </si>
  <si>
    <t>NO 32</t>
  </si>
  <si>
    <t>NO 65</t>
  </si>
  <si>
    <t>GRAD RIJEKA</t>
  </si>
  <si>
    <t>Korzo 16, 51000 Rijeka</t>
  </si>
  <si>
    <t>OIB: 54382731928</t>
  </si>
  <si>
    <t>OS-SE SAN NICOLO</t>
  </si>
  <si>
    <t>Ul. Mirka Čurbega 18, 51000 Rijeka</t>
  </si>
  <si>
    <t>TROŠKOVNIK UZ GLAVNI STROJARSKI</t>
  </si>
  <si>
    <t>PROJEKT - PROJEKT ZAMJENE DOTRAJALOG</t>
  </si>
  <si>
    <t>KOTLA NOVIM KONDENZACIJSKIM KOTLOM</t>
  </si>
  <si>
    <t>U SKLOPU KOTLOVNICE CENTRALNOG</t>
  </si>
  <si>
    <t xml:space="preserve">Rijeka, 07.2020. </t>
  </si>
  <si>
    <t>Pažljiva demontaža postojećih crpki grijanja, te deponiranje istih kod investitora u kotlovnici škole.</t>
  </si>
  <si>
    <t>Odvoz demontiranog kotla u dogovur s investitorom na drugu lokaciju u krugu od 20 km.</t>
  </si>
  <si>
    <t>INSTALACIJA NOVOG KOTLA :</t>
  </si>
  <si>
    <t>TIP: Uni Condens 8000 F</t>
  </si>
  <si>
    <t>jednakovrijedan ........................</t>
  </si>
  <si>
    <t>Dobava i ugradnja uljnog kondenzacijskog kotla proizvod BOSCH Njemačka ili jednakovrijedan ............................. s površinama grijanja od nehrđajućeg čelika predviđeni su za kondenzacijsku tehnologiju. Ispitani su prema Smjernici za plinske uređaje i Smjernici za stupanj djelovanja (kotao do 400 kW) kao i tipski odobreni te posjeduju CE-znak. Mjere osiguranja kvalitete prema DIN ISO 9001 i DIN EN 29001 doprinose višoj kvaliteti proizvodnje i sigurnosti funkcije.</t>
  </si>
  <si>
    <t xml:space="preserve">Kod kondenzacijskih kotlova svi dijelovi koji imaju kontakt s plinom ili kondenzatom napravljeni od nehrđajućeg čelika. Time je moguć rad bez ograničavanja temperature polaznog i povratnog voda, volumnog protoka i niskog opterećenja plamenika. </t>
  </si>
  <si>
    <t>U stavku kotla obuhvaćeno je blok kotla, RC01-20, plašt kotla UC8000F-145, plašt RC01, te SD UC8000 F 145-640.</t>
  </si>
  <si>
    <t xml:space="preserve"> - temp. dimnih plinova kod 80/60 oC : 45-74 oC  </t>
  </si>
  <si>
    <t xml:space="preserve"> - temp. dimnih plinova kod 50/30 oC : 35-45 oC </t>
  </si>
  <si>
    <t xml:space="preserve"> - snaga kotla kod 80/60 oC : 133 kW </t>
  </si>
  <si>
    <t xml:space="preserve"> - snaga kotla kod 50/30 oC : 59.2 - 145 kW </t>
  </si>
  <si>
    <t xml:space="preserve"> - otpor na strani dimnih plinova : 1.2 mbar </t>
  </si>
  <si>
    <t xml:space="preserve"> - maks. Temperatura polaznog voda : 110 oC  </t>
  </si>
  <si>
    <t xml:space="preserve"> - dopušteni radni tlak : 4 bar  </t>
  </si>
  <si>
    <t>Dimenzije kotla :</t>
  </si>
  <si>
    <t>Karakteristike kotla :</t>
  </si>
  <si>
    <t xml:space="preserve"> - dužina : 1816 mm</t>
  </si>
  <si>
    <t xml:space="preserve"> - širina : 900 mm</t>
  </si>
  <si>
    <t xml:space="preserve"> - visina : 1376 mm</t>
  </si>
  <si>
    <t xml:space="preserve"> - masa : 613 kg</t>
  </si>
  <si>
    <t xml:space="preserve"> - stupanj iskorištenja : 103 oC </t>
  </si>
  <si>
    <t xml:space="preserve"> - priključak vode : NO 65</t>
  </si>
  <si>
    <t xml:space="preserve"> - priključak kondenzata : Ø32</t>
  </si>
  <si>
    <t xml:space="preserve"> - sadržaj vode : 560 l</t>
  </si>
  <si>
    <t>Uz kotao potrebno je isporučiti nosač armature za sigurnosnu opremu, te sigurnosnu opremu koja se sastoji od: manomtera sa zapornim ventilom i ispitnom prurubnicom, ventila sa kapicom, jednog graničnika minimalnog tlaka, te jednog graničnika maksimalnog tlaka.</t>
  </si>
  <si>
    <t>TIP: Regulator CC8311 S06</t>
  </si>
  <si>
    <t>Regulator uključuje osnovni regulator CC8311 S07 verp, te karticu SD CC83311, jedan modul kruga grijanja FM-MMS09, te tri osjetnika (uranjajuća) polaznog voda grijanja.</t>
  </si>
  <si>
    <t>Dobava i ugradnja uređaja za neutralizaciju za učinke kotla do 200 kW, za povišenje pH-vrijednosti na 6,5 do10, kondenzata koji nastaje u plinskim/uljnim kondenzacijskim kotlovima. Uređaj za neutralizaciju sastoji se od plastičnog kućišta s komorom za sredstvo za neutralizaciju. Uključujući sredstvo za neutralizaciju od magnezijevog oksida i magnezijevog hidroksida u obliku kuglica granulata, kao i plastično crijevo DN19 za spajanje uređaja za neutralizaciju na strani kondenzata, s plinskim/uljnim kondenzacijskim kotlom, kao i odvodno crijevo za odvod neutraliziranog kondenzata DN 19 (1,0 m).
Dimenzije:L: 400 mm, B: 300 mm, H: 220 mm</t>
  </si>
  <si>
    <t>Stavka uključuje granulat za neutralizaciju (10kg).</t>
  </si>
  <si>
    <t>U stavku je potrebno uključiti i vratašca kotla prilagođena za ugradnju postojećeg plamenika WL 20/2-C Z, komplento sa brtvom i svim potrebnim materijalom i radom, te puštanje u pogon od strane ovlaštenog servisera.</t>
  </si>
  <si>
    <t>Cirkulacijska crpka - JUŽNO KRILO</t>
  </si>
  <si>
    <t xml:space="preserve"> - Tip:                       MAGNA3 40-80 F</t>
  </si>
  <si>
    <t xml:space="preserve"> - Protok:                  7200 l/h</t>
  </si>
  <si>
    <t xml:space="preserve"> - El. priključak:         220 V/50 Hz/1.26 A</t>
  </si>
  <si>
    <t xml:space="preserve"> - Snaga el. motora:   267 W</t>
  </si>
  <si>
    <t>Cirkulacijska crpka - SJEVERNO KRILO</t>
  </si>
  <si>
    <t xml:space="preserve"> - Tip:                       MAGNA1 32-100 F</t>
  </si>
  <si>
    <t xml:space="preserve"> - Protok:                  5900 l/h</t>
  </si>
  <si>
    <t xml:space="preserve"> - El. priključak:         220 V/50 Hz/1.41 A</t>
  </si>
  <si>
    <t xml:space="preserve"> - Snaga el. motora:   175 W</t>
  </si>
  <si>
    <t>Cirkulacijska crpka - DVORANA</t>
  </si>
  <si>
    <t xml:space="preserve"> - Tip:                       MAGNA3 25-80</t>
  </si>
  <si>
    <t xml:space="preserve"> - Protok:                  2100 l/h</t>
  </si>
  <si>
    <t xml:space="preserve"> - Napor:                   55 kPa</t>
  </si>
  <si>
    <t xml:space="preserve"> - El. priključak:         220 V/50 Hz/1.02 A</t>
  </si>
  <si>
    <t xml:space="preserve"> - Snaga el. motora:   116 W</t>
  </si>
  <si>
    <t>NO 50, NP 6</t>
  </si>
  <si>
    <t>NO 50</t>
  </si>
  <si>
    <t>Dobava i ugradnja cirkulacijskih crpki, kao proizvod GRUNDFOS Danska ili jendakovrijedan ................................., kompletno sa spajanjem, puštanjem u pogon.</t>
  </si>
  <si>
    <t>Prilagodba instalacije radi ugradnje cirkulacijskih crpki iz prethodne stavke, kompletno sa svim potrebnim radom i materijalom.</t>
  </si>
  <si>
    <t>Dobava i ugradnja izolacije kao proizvod IT-FLEX, ili jednakovrijedan ..........................., izolacije za hladnu i toplu vodu, za potrebe izolacije razvoda grijanja i hlađenja kroz građevinu, debljine stijenke 25 mm, sa zatvorenim ćelijama, klase gorivosti B,koja ima područje primjene od -20 oC do +102 oC, toplinsku vodljivost &lt; 0,038 W/mK, gustoću 65 – 80 kg/m3, koeficijent otpora difuzije vodene pare &gt; 7000, protupožarnu klasu B1 i ispitana je prema DIN 4102., kompletno sa ljepilom i izolirajućim trakama za zaštitu spojeva, kao i samoljepljivim trakama. Izolaciju je potrebno navlačiti na cijev.</t>
  </si>
  <si>
    <t>Demontaža postojećeg  toplovodnog kotla, otpajanje od automatske regulacije, deomntaža automatske regulacije pojedinačnog upravljanja pojedinig crpki grijanja (3 kompleta) uključujući ožićenje te osjetnike. Pažljiva demontaža plamenika Weishaupt WL 20/2-C Z radi ponovne ugradnje na novi kotao, te otpajanje od cjevovoda dovoda goriva. Sva bitna oprema (automatska regulacija i osjetnici) ostaju u sklopu škole, a ostali materijal se odvodi na trajni deponij.</t>
  </si>
  <si>
    <t>Hladna tlačna proba nakon ugradnje cjevovoda i opreme, topla proba, probni pogon i regulacija sistema, te potrebna ispitivanja cijelog sustava.</t>
  </si>
  <si>
    <t>Svojstva: HRN EN 1856-2: T200 P1 W V2 L50060 O00</t>
  </si>
  <si>
    <t>Stavka obuhvaća ugradnju svih gore navedenih elemenata.</t>
  </si>
  <si>
    <t>VKV</t>
  </si>
  <si>
    <t>sati</t>
  </si>
  <si>
    <t>KV</t>
  </si>
  <si>
    <t>d=32</t>
  </si>
  <si>
    <r>
      <t xml:space="preserve">Dobava i ugradnja upojnog bunarića iz PVC </t>
    </r>
    <r>
      <rPr>
        <sz val="10"/>
        <rFont val="Arial"/>
        <family val="2"/>
      </rPr>
      <t>Ø160 dužine 50 cm sa čepom</t>
    </r>
    <r>
      <rPr>
        <sz val="10"/>
        <rFont val="Arial"/>
        <family val="2"/>
      </rPr>
      <t>, za potrebe odvoda kondenzata u okolišu, kompletno sa svim potrebnim materijalom i radom.</t>
    </r>
  </si>
  <si>
    <t>Rijeka, 07.2020.</t>
  </si>
  <si>
    <t>INSTALACIJA DIMNJAKA I GRAĐEVINSKI RADOVI :</t>
  </si>
  <si>
    <t>Ispitivanje emisije dimnih plinova kao prvog ispitivanja kod stacionarnih izvora energije, sukladno važećem Zakonu, te izdavanje zapisnika o izvrešenom ispitivanju od ovlaštene tvrtke.</t>
  </si>
  <si>
    <t>Dobava i ugradnja  jednostijenog metalnog sustava dimnjaka, izvedenog od elemenata iz nehrđajućeg čelika oznake 1.4404 (316L). Sustav se sastoji od posude za kondenzat, otvora za reviziju i čišćenje, otvora za priključak ložišta, dimovodnih cijevi, koljena te ostalih elemenata prema uputi proizvođača. Spoj dimovodnih cijevi sadrži utor protiv kapilanog istjecanja (ili za silikonsko brtvilo) te obujmice za pričvrščivanje. Odvod kondenzata spojiti pri ugradnji na kanalizacijski sustav.</t>
  </si>
  <si>
    <t>Proizvod: Schiedel Prima Plus ili jednakovrijedno</t>
  </si>
  <si>
    <t>Namjena: ložište na plinovito ili tekuće gorivo</t>
  </si>
  <si>
    <t>Ispuštanje vode iz sustava centralnog grijanja u prostoru kotlovnice.</t>
  </si>
  <si>
    <t xml:space="preserve">Dobava i ugradnja automatske regulacije koja omogućuje rad tri kruga grijanja preko troputnih mješajućih ventila (troputni ventili sa pripadajućim pogonom su postojeći), klizno ovisno o vanjskoj temperaturi, kao proizvod BOSCH, Njemačka ili jednakovrijedan ............................., slijedećih karakteristika: </t>
  </si>
  <si>
    <t>Servis demontiranog plamenika, zamjena sapnica prilagođene za kotao iz stavke 1., kompletno sa svim potrebnim materijalom i radom, te puštanje u pogon od ovlaštenog servisera.</t>
  </si>
  <si>
    <t>Dobava i ugradnja filtera goriva (EL lož ulja) za ugradnju ispred plamenika  3/8", MS500, PRIKLJ.8/10/12, kompletno sa svim potrebnim materijalom i radom.</t>
  </si>
  <si>
    <t xml:space="preserve">Dobava i ugradnja PVC cijevi za potrebe odvoda kondenzata sa kotla i dimnjaka, kompletno sa obujmicama i brtvenim materijalom. </t>
  </si>
  <si>
    <t>izrada betonskog temelja novog kotla (mase 1100 kg) dimenzije 120x80 cm, te visine 15 cm unutar kotlovnice (ili sl. dimenzija ovisno o dimenziji ugrađenog kotla), kompletno sa svim potrebnim materijalom i radom.</t>
  </si>
  <si>
    <t>86/20</t>
  </si>
  <si>
    <t>Dimovodni otvor Φ160mm; Dimnjak: posuda s ispustom, revizija x2, priključak T-85°, završetak konus - ukupna visina 8,5m; Dimnjača: koljeno 90°, koljeno 85° s revizijom, redukcija  - razvijena duljina 3.0 m</t>
  </si>
  <si>
    <t>Građevinska pripomoć vezano za otvaranje otvora kako bi se jednostavnije provukla sanacijska cijev dimnjaka,  cijev odvoda kondenzata i sl., kompletno sa svim potrebnim materijalom i radom, sa dovođenjem saniranih površina u prvobitno stanje. U cijenu je potrebno uključiti rad i materijal.</t>
  </si>
  <si>
    <t>GRIJANJA U OŠ-SE SAN NICOLO, RIJEKA</t>
  </si>
  <si>
    <t>TROŠKOVNIK ELEKTROINSTALACIJA
Kotlovnica OŠ-SE San Nicolo</t>
  </si>
  <si>
    <t>R. br.</t>
  </si>
  <si>
    <t>OPISNA STAVKA</t>
  </si>
  <si>
    <t>Jed. mj.</t>
  </si>
  <si>
    <t>1. ELEKTRIČNA INSTALACIJA</t>
  </si>
  <si>
    <t>1</t>
  </si>
  <si>
    <t>Odspajanje postojeće instalacije:</t>
  </si>
  <si>
    <t>a</t>
  </si>
  <si>
    <t xml:space="preserve">  -   cirkulacijska pumpa</t>
  </si>
  <si>
    <t>kom</t>
  </si>
  <si>
    <t>b</t>
  </si>
  <si>
    <t xml:space="preserve">  -   regulacijski ventil</t>
  </si>
  <si>
    <t>2</t>
  </si>
  <si>
    <t>Ugradnja u postojeći razvodni ormar kotlovnice:</t>
  </si>
  <si>
    <t>-</t>
  </si>
  <si>
    <t>zaštitni prekidač, 25 A, 1P</t>
  </si>
  <si>
    <t>3</t>
  </si>
  <si>
    <t>Dobava i ugradnja limenog nadgradnog razdjelnog ormara okvirnih dimenzija 500x500x200mm.</t>
  </si>
  <si>
    <t>Ormar razdjelnice treba biti izveden kao zidni ormar s  jednopolnim sabirničkim razvodom.</t>
  </si>
  <si>
    <t>Izvedba ormara mora zadovoljavati uvjete II klase zaštite od električnog udara, kao i odgovarajuću zaštitu od neizravnog dodira.</t>
  </si>
  <si>
    <t>Sve pristupačne dijelove pod naponom prekriti izolacijskom pločom, te označiti sve elemente.</t>
  </si>
  <si>
    <t>U razdjelni ormar ugraditi slijedeću opremu:</t>
  </si>
  <si>
    <t xml:space="preserve"> zaštitni prekidač, C 10 A, 1P</t>
  </si>
  <si>
    <t>RCD 40/0,03 A, 2P</t>
  </si>
  <si>
    <t>izborna preklopka 1-0-2, 10A, 1p (ugraditi kao pripremu za ručni uklop)</t>
  </si>
  <si>
    <t>Instalacijski sklopnik 10A | 2 N/O | 230V AC (ugraditi kao pripremu za ručni uklop)</t>
  </si>
  <si>
    <t>ugradnja i spajanje elemenata, sabirnice i nosači sabirnica, ožičenje, stezaljke, plastične kanalice, DIN nosači, plastične uvodnice, označavanje, funkcionalno ispitivanje prije isporuke, atesti, ispitni protokoli, korisnička dokumentacija</t>
  </si>
  <si>
    <t>paušal</t>
  </si>
  <si>
    <t>KOMPLET:</t>
  </si>
  <si>
    <t>4</t>
  </si>
  <si>
    <t>Dobava i isporuka kabela, komplet potrebnog instalacijskog materijala, uvlačenje voda u već položene cijevi, izrada završnica i spajanje. U cijenu uračunati demontažu poklopca postojeće pocinčane kanalice i ponovno vraćanje poklopca.</t>
  </si>
  <si>
    <t>NYM 3x1,5 mm2</t>
  </si>
  <si>
    <t>m</t>
  </si>
  <si>
    <r>
      <t>NYM 3x4 mm</t>
    </r>
    <r>
      <rPr>
        <vertAlign val="superscript"/>
        <sz val="10"/>
        <rFont val="Arial"/>
        <family val="2"/>
      </rPr>
      <t>2</t>
    </r>
  </si>
  <si>
    <t>LiYCY 4x0,75 mm2</t>
  </si>
  <si>
    <t>80</t>
  </si>
  <si>
    <r>
      <t>H07V-K 1x6 mm</t>
    </r>
    <r>
      <rPr>
        <vertAlign val="superscript"/>
        <sz val="10"/>
        <rFont val="Arial"/>
        <family val="2"/>
      </rPr>
      <t>2</t>
    </r>
  </si>
  <si>
    <t>10</t>
  </si>
  <si>
    <t>5</t>
  </si>
  <si>
    <t>Dobava i ugradnja Pk kanalice 50mm sa svim potrebnim montažnim priborom. Kanalica se postavlja na pod.</t>
  </si>
  <si>
    <t>6</t>
  </si>
  <si>
    <t>Izrada izjednačenja potencijala metalnih masa vijčanim spojem. U cijenu uračunati, stopicu, vijak i maticu te toploskupljajući bužir i sl.</t>
  </si>
  <si>
    <t>7</t>
  </si>
  <si>
    <t>Dobava i isporuka PVC instalacijske cijevi promjera 20 mm.</t>
  </si>
  <si>
    <t>8</t>
  </si>
  <si>
    <t>Spajanje instalacije:</t>
  </si>
  <si>
    <t>ELEKTRIČNA INSTALACIJA UKUPNO</t>
  </si>
  <si>
    <t>PDV 25%</t>
  </si>
  <si>
    <t>ELEKTRIČNA INSTALACIJA UKUPNO S PDV-om</t>
  </si>
  <si>
    <t xml:space="preserve">          Marin Sluga dipl.ing.el.</t>
  </si>
  <si>
    <t>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</si>
  <si>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 xml:space="preserve">   ‒    sve potrebne prateće građevinske i (sva “štemanja”, prodori za cjevnu instalaciju, instalaciju klimatizacije, uključivo s završnom građevinskom obradom i sl.) elektroinstalaterske radove (spajanje uređaja na izvedene elektroinstalacije i sl.),
      ‒ izradu potrebne prateće radioničke dokumentacije,
      ‒ prateća ispitivanja (tlačne, funkcionalne probe i sl.) s izradom pismenog izvješća,
      ‒ puštanje u probni pogon,
      ‒ podešavanje radnih parametara,
      ‒ puštanje u funkcijski-trajni rad,
      ‒ izradu primopredajne dokumentacije, </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</si>
</sst>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d\ mmmm\ yyyy"/>
    <numFmt numFmtId="185" formatCode="&quot;€&quot;\ #.##000"/>
    <numFmt numFmtId="186" formatCode="_-[$€-2]\ * #,##0.00_-;\-[$€-2]\ * #,##0.00_-;_-[$€-2]\ *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 &quot;kn&quot;"/>
    <numFmt numFmtId="193" formatCode="_-* #,##0.00\ [$kn-41A]_-;\-* #,##0.00\ [$kn-41A]_-;_-* &quot;-&quot;??\ [$kn-41A]_-;_-@_-"/>
    <numFmt numFmtId="194" formatCode="#,##0\ [$kn-41A]"/>
    <numFmt numFmtId="195" formatCode="#,##0.00\ [$kn-41A]"/>
    <numFmt numFmtId="196" formatCode="###,##0.00"/>
    <numFmt numFmtId="197" formatCode="0.00;[Red]0.00"/>
    <numFmt numFmtId="198" formatCode="0;[Red]0"/>
  </numFmts>
  <fonts count="69">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Arial"/>
      <family val="2"/>
    </font>
    <font>
      <b/>
      <sz val="11"/>
      <name val="Arial"/>
      <family val="1"/>
    </font>
    <font>
      <sz val="11"/>
      <name val="Times New Roman"/>
      <family val="1"/>
    </font>
    <font>
      <sz val="10"/>
      <name val="Times New Roman"/>
      <family val="1"/>
    </font>
    <font>
      <sz val="10"/>
      <color indexed="10"/>
      <name val="Arial"/>
      <family val="2"/>
    </font>
    <font>
      <sz val="11"/>
      <name val="Arial"/>
      <family val="1"/>
    </font>
    <font>
      <sz val="12"/>
      <name val="Arial"/>
      <family val="2"/>
    </font>
    <font>
      <b/>
      <sz val="12"/>
      <name val="Arial"/>
      <family val="2"/>
    </font>
    <font>
      <b/>
      <sz val="14"/>
      <name val="Arial"/>
      <family val="2"/>
    </font>
    <font>
      <sz val="10"/>
      <color indexed="8"/>
      <name val="Arial"/>
      <family val="2"/>
    </font>
    <font>
      <sz val="10"/>
      <name val="CRO_Swiss-Normal"/>
      <family val="0"/>
    </font>
    <font>
      <b/>
      <sz val="10"/>
      <name val="CRO_Swiss-Normal"/>
      <family val="0"/>
    </font>
    <font>
      <sz val="9"/>
      <name val="Arial"/>
      <family val="2"/>
    </font>
    <font>
      <sz val="9"/>
      <color indexed="9"/>
      <name val="Arial"/>
      <family val="2"/>
    </font>
    <font>
      <vertAlign val="superscript"/>
      <sz val="10"/>
      <name val="Arial"/>
      <family val="2"/>
    </font>
    <font>
      <sz val="10.5"/>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7.5"/>
      <color indexed="63"/>
      <name val="Roboto"/>
      <family val="0"/>
    </font>
    <font>
      <b/>
      <sz val="10"/>
      <color indexed="57"/>
      <name val="Arial"/>
      <family val="2"/>
    </font>
    <font>
      <b/>
      <i/>
      <sz val="10"/>
      <color indexed="10"/>
      <name val="Arial"/>
      <family val="2"/>
    </font>
    <font>
      <b/>
      <sz val="10"/>
      <color indexed="10"/>
      <name val="Arial"/>
      <family val="2"/>
    </font>
    <font>
      <i/>
      <sz val="10"/>
      <color indexed="10"/>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b/>
      <sz val="10"/>
      <color rgb="FFFF0000"/>
      <name val="Arial"/>
      <family val="2"/>
    </font>
    <font>
      <b/>
      <sz val="7.5"/>
      <color rgb="FF404040"/>
      <name val="Roboto"/>
      <family val="0"/>
    </font>
    <font>
      <b/>
      <sz val="10"/>
      <color rgb="FF273D49"/>
      <name val="Arial"/>
      <family val="2"/>
    </font>
    <font>
      <b/>
      <i/>
      <sz val="10"/>
      <color rgb="FFFF0000"/>
      <name val="Arial"/>
      <family val="2"/>
    </font>
    <font>
      <i/>
      <sz val="10"/>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thick">
        <color theme="0" tint="-0.3499799966812134"/>
      </bottom>
    </border>
    <border>
      <left/>
      <right/>
      <top style="thick">
        <color theme="0" tint="-0.3499799966812134"/>
      </top>
      <bottom/>
    </border>
    <border>
      <left>
        <color indexed="63"/>
      </left>
      <right>
        <color indexed="63"/>
      </right>
      <top>
        <color indexed="63"/>
      </top>
      <bottom style="thick">
        <color rgb="FFFF0000"/>
      </bottom>
    </border>
    <border>
      <left style="medium"/>
      <right>
        <color indexed="63"/>
      </right>
      <top style="medium"/>
      <bottom style="medium"/>
    </border>
    <border>
      <left>
        <color indexed="63"/>
      </left>
      <right style="medium"/>
      <top style="medium"/>
      <bottom style="medium"/>
    </border>
  </borders>
  <cellStyleXfs count="79">
    <xf numFmtId="0" fontId="0" fillId="0" borderId="0" applyNumberFormat="0" applyFon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lignment/>
      <protection/>
    </xf>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56"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0" fillId="0" borderId="0" applyNumberFormat="0" applyFill="0" applyProtection="0">
      <alignment horizontal="justify" vertical="top" wrapText="1"/>
    </xf>
  </cellStyleXfs>
  <cellXfs count="379">
    <xf numFmtId="0" fontId="0" fillId="0" borderId="0" xfId="0" applyAlignment="1">
      <alignment/>
    </xf>
    <xf numFmtId="4" fontId="0" fillId="0" borderId="0" xfId="0" applyNumberFormat="1" applyAlignment="1" applyProtection="1">
      <alignment/>
      <protection locked="0"/>
    </xf>
    <xf numFmtId="4" fontId="0" fillId="0" borderId="0" xfId="0" applyNumberFormat="1" applyFont="1" applyAlignment="1" applyProtection="1">
      <alignment horizontal="right"/>
      <protection locked="0"/>
    </xf>
    <xf numFmtId="4" fontId="0" fillId="0" borderId="0" xfId="0" applyNumberFormat="1" applyBorder="1" applyAlignment="1" applyProtection="1">
      <alignment/>
      <protection locked="0"/>
    </xf>
    <xf numFmtId="4" fontId="0" fillId="0" borderId="10" xfId="0" applyNumberFormat="1" applyBorder="1" applyAlignment="1" applyProtection="1">
      <alignment/>
      <protection locked="0"/>
    </xf>
    <xf numFmtId="4" fontId="0" fillId="0" borderId="0" xfId="0" applyNumberFormat="1" applyFont="1" applyBorder="1" applyAlignment="1" applyProtection="1">
      <alignment/>
      <protection locked="0"/>
    </xf>
    <xf numFmtId="4" fontId="0" fillId="0" borderId="1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Fill="1" applyAlignment="1" applyProtection="1">
      <alignment/>
      <protection locked="0"/>
    </xf>
    <xf numFmtId="0" fontId="4" fillId="0" borderId="0" xfId="56" applyFont="1" applyFill="1" applyAlignment="1" applyProtection="1">
      <alignment/>
      <protection/>
    </xf>
    <xf numFmtId="4" fontId="0" fillId="0" borderId="0" xfId="0" applyNumberFormat="1" applyFont="1" applyBorder="1" applyAlignment="1" applyProtection="1">
      <alignment horizontal="right"/>
      <protection locked="0"/>
    </xf>
    <xf numFmtId="49" fontId="0" fillId="0" borderId="0" xfId="0" applyNumberFormat="1" applyFont="1" applyBorder="1" applyAlignment="1" applyProtection="1">
      <alignment horizontal="justify" wrapText="1"/>
      <protection/>
    </xf>
    <xf numFmtId="4" fontId="0" fillId="0" borderId="0" xfId="0" applyNumberFormat="1" applyFont="1" applyAlignment="1" applyProtection="1">
      <alignment/>
      <protection/>
    </xf>
    <xf numFmtId="49" fontId="0" fillId="0" borderId="0" xfId="0" applyNumberFormat="1" applyFont="1" applyBorder="1" applyAlignment="1" applyProtection="1">
      <alignment horizontal="left" wrapText="1"/>
      <protection/>
    </xf>
    <xf numFmtId="4" fontId="0" fillId="0" borderId="0" xfId="0" applyNumberFormat="1" applyFont="1" applyAlignment="1" applyProtection="1">
      <alignment/>
      <protection locked="0"/>
    </xf>
    <xf numFmtId="0" fontId="17" fillId="0" borderId="0" xfId="69" applyFont="1" applyAlignment="1">
      <alignment vertical="center"/>
      <protection/>
    </xf>
    <xf numFmtId="49" fontId="18" fillId="33" borderId="11" xfId="69" applyNumberFormat="1" applyFont="1" applyFill="1" applyBorder="1" applyAlignment="1">
      <alignment horizontal="center" vertical="center"/>
      <protection/>
    </xf>
    <xf numFmtId="0" fontId="18" fillId="33" borderId="12" xfId="69" applyFont="1" applyFill="1" applyBorder="1" applyAlignment="1">
      <alignment horizontal="centerContinuous" vertical="center" wrapText="1"/>
      <protection/>
    </xf>
    <xf numFmtId="0" fontId="18" fillId="33" borderId="12" xfId="69" applyFont="1" applyFill="1" applyBorder="1" applyAlignment="1">
      <alignment horizontal="center" vertical="center"/>
      <protection/>
    </xf>
    <xf numFmtId="0" fontId="18" fillId="33" borderId="12" xfId="69" applyFont="1" applyFill="1" applyBorder="1" applyAlignment="1">
      <alignment horizontal="centerContinuous" vertical="center"/>
      <protection/>
    </xf>
    <xf numFmtId="0" fontId="18" fillId="33" borderId="13" xfId="69" applyFont="1" applyFill="1" applyBorder="1" applyAlignment="1">
      <alignment horizontal="centerContinuous" vertical="center"/>
      <protection/>
    </xf>
    <xf numFmtId="49" fontId="17" fillId="0" borderId="14" xfId="69" applyNumberFormat="1" applyFont="1" applyBorder="1" applyAlignment="1">
      <alignment horizontal="center" vertical="center"/>
      <protection/>
    </xf>
    <xf numFmtId="0" fontId="17" fillId="0" borderId="14" xfId="69" applyFont="1" applyBorder="1" applyAlignment="1">
      <alignment horizontal="center" vertical="center" wrapText="1"/>
      <protection/>
    </xf>
    <xf numFmtId="0" fontId="17" fillId="0" borderId="14" xfId="69" applyFont="1" applyBorder="1" applyAlignment="1">
      <alignment horizontal="center" vertical="center"/>
      <protection/>
    </xf>
    <xf numFmtId="49" fontId="17" fillId="0" borderId="0" xfId="69" applyNumberFormat="1" applyFont="1" applyBorder="1" applyAlignment="1">
      <alignment horizontal="center" vertical="top"/>
      <protection/>
    </xf>
    <xf numFmtId="0" fontId="17" fillId="0" borderId="0" xfId="69" applyFont="1" applyBorder="1" applyAlignment="1">
      <alignment horizontal="center" vertical="top" wrapText="1"/>
      <protection/>
    </xf>
    <xf numFmtId="0" fontId="17" fillId="0" borderId="0" xfId="69" applyFont="1" applyBorder="1" applyAlignment="1">
      <alignment horizontal="center"/>
      <protection/>
    </xf>
    <xf numFmtId="49" fontId="6" fillId="34" borderId="15" xfId="69" applyNumberFormat="1" applyFont="1" applyFill="1" applyBorder="1" applyAlignment="1">
      <alignment horizontal="center" vertical="top" wrapText="1"/>
      <protection/>
    </xf>
    <xf numFmtId="0" fontId="17" fillId="0" borderId="0" xfId="69" applyFont="1">
      <alignment/>
      <protection/>
    </xf>
    <xf numFmtId="49" fontId="17" fillId="0" borderId="0" xfId="69" applyNumberFormat="1" applyFont="1" applyBorder="1" applyAlignment="1">
      <alignment horizontal="center" vertical="top" wrapText="1"/>
      <protection/>
    </xf>
    <xf numFmtId="49" fontId="17" fillId="0" borderId="0" xfId="69" applyNumberFormat="1" applyFont="1" applyBorder="1" applyAlignment="1">
      <alignment horizontal="justify" vertical="top" wrapText="1"/>
      <protection/>
    </xf>
    <xf numFmtId="49" fontId="17" fillId="0" borderId="0" xfId="69" applyNumberFormat="1" applyFont="1" applyBorder="1" applyAlignment="1">
      <alignment horizontal="center" wrapText="1"/>
      <protection/>
    </xf>
    <xf numFmtId="0" fontId="17" fillId="0" borderId="0" xfId="69" applyFont="1">
      <alignment/>
      <protection/>
    </xf>
    <xf numFmtId="49" fontId="14" fillId="0" borderId="0" xfId="69" applyNumberFormat="1" applyFont="1" applyAlignment="1">
      <alignment horizontal="center" vertical="top"/>
      <protection/>
    </xf>
    <xf numFmtId="0" fontId="0" fillId="0" borderId="0" xfId="69" applyFont="1" applyAlignment="1">
      <alignment horizontal="justify" vertical="top" wrapText="1"/>
      <protection/>
    </xf>
    <xf numFmtId="0" fontId="10" fillId="0" borderId="0" xfId="65" applyFont="1" applyFill="1" applyBorder="1" applyAlignment="1">
      <alignment horizontal="center" vertical="top"/>
      <protection/>
    </xf>
    <xf numFmtId="1" fontId="10" fillId="0" borderId="0" xfId="65" applyNumberFormat="1" applyFont="1" applyFill="1" applyBorder="1" applyAlignment="1">
      <alignment horizontal="center" vertical="top"/>
      <protection/>
    </xf>
    <xf numFmtId="196" fontId="10" fillId="0" borderId="0" xfId="65" applyNumberFormat="1" applyFont="1" applyFill="1" applyBorder="1" applyAlignment="1">
      <alignment vertical="top"/>
      <protection/>
    </xf>
    <xf numFmtId="0" fontId="0" fillId="0" borderId="0" xfId="69" applyFont="1" applyBorder="1" applyAlignment="1">
      <alignment horizontal="center" wrapText="1"/>
      <protection/>
    </xf>
    <xf numFmtId="1" fontId="0" fillId="0" borderId="0" xfId="69" applyNumberFormat="1" applyFont="1" applyBorder="1" applyAlignment="1">
      <alignment horizontal="center" wrapText="1"/>
      <protection/>
    </xf>
    <xf numFmtId="196" fontId="0" fillId="0" borderId="0" xfId="65" applyNumberFormat="1" applyFont="1" applyFill="1" applyBorder="1" applyAlignment="1">
      <alignment/>
      <protection/>
    </xf>
    <xf numFmtId="49" fontId="0" fillId="0" borderId="0" xfId="69" applyNumberFormat="1" applyFont="1" applyAlignment="1">
      <alignment horizontal="center" vertical="top"/>
      <protection/>
    </xf>
    <xf numFmtId="0" fontId="17" fillId="0" borderId="0" xfId="69" applyFont="1" applyAlignment="1">
      <alignment horizontal="center"/>
      <protection/>
    </xf>
    <xf numFmtId="0" fontId="0" fillId="0" borderId="0" xfId="69" applyFont="1" applyFill="1" applyBorder="1" applyAlignment="1">
      <alignment horizontal="justify" vertical="top" wrapText="1"/>
      <protection/>
    </xf>
    <xf numFmtId="49" fontId="0" fillId="0" borderId="0" xfId="69" applyNumberFormat="1" applyFont="1" applyAlignment="1">
      <alignment vertical="top"/>
      <protection/>
    </xf>
    <xf numFmtId="197" fontId="0" fillId="0" borderId="0" xfId="69" applyNumberFormat="1" applyFont="1" applyBorder="1" applyAlignment="1">
      <alignment horizontal="center" wrapText="1"/>
      <protection/>
    </xf>
    <xf numFmtId="0" fontId="0" fillId="0" borderId="0" xfId="69" applyFont="1" applyBorder="1" applyAlignment="1">
      <alignment horizontal="right" wrapText="1"/>
      <protection/>
    </xf>
    <xf numFmtId="49" fontId="61" fillId="0" borderId="0" xfId="69" applyNumberFormat="1" applyFont="1" applyAlignment="1">
      <alignment horizontal="center" vertical="top"/>
      <protection/>
    </xf>
    <xf numFmtId="0" fontId="61" fillId="0" borderId="0" xfId="69" applyFont="1">
      <alignment/>
      <protection/>
    </xf>
    <xf numFmtId="0" fontId="0" fillId="0" borderId="0" xfId="69" applyFont="1" applyAlignment="1">
      <alignment horizontal="center"/>
      <protection/>
    </xf>
    <xf numFmtId="0" fontId="0" fillId="0" borderId="0" xfId="69" applyFont="1" applyBorder="1" applyAlignment="1">
      <alignment horizontal="justify" vertical="top" wrapText="1"/>
      <protection/>
    </xf>
    <xf numFmtId="4" fontId="0" fillId="0" borderId="0" xfId="69" applyNumberFormat="1" applyFont="1" applyBorder="1" applyAlignment="1">
      <alignment horizontal="right" wrapText="1"/>
      <protection/>
    </xf>
    <xf numFmtId="49" fontId="0" fillId="0" borderId="15" xfId="69" applyNumberFormat="1" applyFont="1" applyBorder="1" applyAlignment="1">
      <alignment vertical="top"/>
      <protection/>
    </xf>
    <xf numFmtId="0" fontId="1" fillId="0" borderId="16" xfId="69" applyFont="1" applyBorder="1" applyAlignment="1">
      <alignment horizontal="right" vertical="top" wrapText="1"/>
      <protection/>
    </xf>
    <xf numFmtId="0" fontId="1" fillId="0" borderId="16" xfId="69" applyFont="1" applyBorder="1" applyAlignment="1">
      <alignment horizontal="center" wrapText="1"/>
      <protection/>
    </xf>
    <xf numFmtId="198" fontId="1" fillId="0" borderId="16" xfId="69" applyNumberFormat="1" applyFont="1" applyBorder="1" applyAlignment="1">
      <alignment horizontal="center" wrapText="1"/>
      <protection/>
    </xf>
    <xf numFmtId="4" fontId="0" fillId="0" borderId="17" xfId="69" applyNumberFormat="1" applyFont="1" applyBorder="1" applyAlignment="1">
      <alignment horizontal="center" vertical="center"/>
      <protection/>
    </xf>
    <xf numFmtId="49" fontId="17" fillId="0" borderId="0" xfId="69" applyNumberFormat="1" applyFont="1" applyAlignment="1">
      <alignment horizontal="center"/>
      <protection/>
    </xf>
    <xf numFmtId="0" fontId="17" fillId="0" borderId="0" xfId="69" applyFont="1" applyAlignment="1">
      <alignment wrapText="1"/>
      <protection/>
    </xf>
    <xf numFmtId="0" fontId="17" fillId="0" borderId="0" xfId="69" applyFont="1" applyAlignment="1">
      <alignment horizontal="center"/>
      <protection/>
    </xf>
    <xf numFmtId="4" fontId="17" fillId="0" borderId="0" xfId="69" applyNumberFormat="1" applyFont="1" applyBorder="1">
      <alignment/>
      <protection/>
    </xf>
    <xf numFmtId="49" fontId="0" fillId="0" borderId="0" xfId="69" applyNumberFormat="1" applyFont="1" applyFill="1" applyBorder="1" applyAlignment="1">
      <alignment horizontal="center" vertical="top" wrapText="1"/>
      <protection/>
    </xf>
    <xf numFmtId="49" fontId="0" fillId="0" borderId="0" xfId="69" applyNumberFormat="1" applyFont="1" applyFill="1" applyBorder="1" applyAlignment="1">
      <alignment horizontal="justify" vertical="top" wrapText="1"/>
      <protection/>
    </xf>
    <xf numFmtId="49" fontId="0" fillId="0" borderId="0" xfId="69" applyNumberFormat="1" applyFont="1" applyFill="1" applyBorder="1" applyAlignment="1">
      <alignment horizontal="center" wrapText="1"/>
      <protection/>
    </xf>
    <xf numFmtId="4" fontId="0" fillId="0" borderId="0" xfId="69" applyNumberFormat="1" applyFont="1" applyFill="1" applyBorder="1">
      <alignment/>
      <protection/>
    </xf>
    <xf numFmtId="0" fontId="0" fillId="0" borderId="0" xfId="69" applyFont="1" applyFill="1">
      <alignment/>
      <protection/>
    </xf>
    <xf numFmtId="49" fontId="17" fillId="0" borderId="0" xfId="69" applyNumberFormat="1" applyFont="1" applyAlignment="1">
      <alignment horizontal="center" vertical="top"/>
      <protection/>
    </xf>
    <xf numFmtId="0" fontId="17" fillId="0" borderId="0" xfId="69" applyFont="1" applyAlignment="1">
      <alignment horizontal="justify" wrapText="1"/>
      <protection/>
    </xf>
    <xf numFmtId="196" fontId="0" fillId="0" borderId="0" xfId="65" applyNumberFormat="1" applyFont="1" applyFill="1" applyBorder="1" applyAlignment="1">
      <alignment/>
      <protection/>
    </xf>
    <xf numFmtId="0" fontId="17" fillId="0" borderId="0" xfId="69" applyFont="1" applyAlignment="1">
      <alignment horizontal="justify" vertical="top" wrapText="1"/>
      <protection/>
    </xf>
    <xf numFmtId="49" fontId="0" fillId="0" borderId="0" xfId="69" applyNumberFormat="1" applyFont="1" applyAlignment="1">
      <alignment horizontal="center"/>
      <protection/>
    </xf>
    <xf numFmtId="0" fontId="17" fillId="0" borderId="0" xfId="69" applyFont="1" applyAlignment="1">
      <alignment horizontal="left" vertical="center" wrapText="1"/>
      <protection/>
    </xf>
    <xf numFmtId="49" fontId="0" fillId="0" borderId="0" xfId="69" applyNumberFormat="1" applyFont="1" applyBorder="1" applyAlignment="1">
      <alignment horizontal="center" wrapText="1"/>
      <protection/>
    </xf>
    <xf numFmtId="0" fontId="17" fillId="0" borderId="0" xfId="69" applyFont="1" applyAlignment="1">
      <alignment vertical="top" wrapText="1"/>
      <protection/>
    </xf>
    <xf numFmtId="4" fontId="17" fillId="0" borderId="0" xfId="69" applyNumberFormat="1" applyFont="1" applyBorder="1" applyAlignment="1">
      <alignment/>
      <protection/>
    </xf>
    <xf numFmtId="49" fontId="17" fillId="0" borderId="0" xfId="69" applyNumberFormat="1" applyFont="1" applyBorder="1" applyAlignment="1">
      <alignment horizontal="justify" vertical="top" wrapText="1"/>
      <protection/>
    </xf>
    <xf numFmtId="49" fontId="0" fillId="0" borderId="0" xfId="69" applyNumberFormat="1" applyFont="1" applyBorder="1" applyAlignment="1">
      <alignment horizontal="center" vertical="top" wrapText="1"/>
      <protection/>
    </xf>
    <xf numFmtId="49" fontId="0" fillId="0" borderId="0" xfId="69" applyNumberFormat="1" applyFont="1" applyBorder="1" applyAlignment="1">
      <alignment horizontal="justify" vertical="top" wrapText="1"/>
      <protection/>
    </xf>
    <xf numFmtId="0" fontId="0" fillId="0" borderId="0" xfId="69" applyFont="1" applyAlignment="1">
      <alignment horizontal="center"/>
      <protection/>
    </xf>
    <xf numFmtId="4" fontId="0" fillId="0" borderId="0" xfId="69" applyNumberFormat="1" applyFont="1" applyBorder="1">
      <alignment/>
      <protection/>
    </xf>
    <xf numFmtId="49" fontId="20" fillId="0" borderId="15" xfId="69" applyNumberFormat="1" applyFont="1" applyBorder="1" applyAlignment="1">
      <alignment horizontal="center" vertical="top"/>
      <protection/>
    </xf>
    <xf numFmtId="0" fontId="21" fillId="0" borderId="16" xfId="69" applyFont="1" applyBorder="1" applyAlignment="1">
      <alignment horizontal="justify" vertical="center" wrapText="1"/>
      <protection/>
    </xf>
    <xf numFmtId="0" fontId="20" fillId="0" borderId="16" xfId="69" applyFont="1" applyBorder="1" applyAlignment="1">
      <alignment horizontal="center"/>
      <protection/>
    </xf>
    <xf numFmtId="4" fontId="20" fillId="0" borderId="16" xfId="69" applyNumberFormat="1" applyFont="1" applyBorder="1">
      <alignment/>
      <protection/>
    </xf>
    <xf numFmtId="4" fontId="21" fillId="0" borderId="17" xfId="69" applyNumberFormat="1" applyFont="1" applyBorder="1">
      <alignment/>
      <protection/>
    </xf>
    <xf numFmtId="49" fontId="0" fillId="0" borderId="0" xfId="69" applyNumberFormat="1" applyFont="1" applyAlignment="1">
      <alignment horizontal="center" vertical="top"/>
      <protection/>
    </xf>
    <xf numFmtId="0" fontId="0" fillId="0" borderId="0" xfId="69" applyFont="1" applyAlignment="1">
      <alignment horizontal="justify" vertical="top" wrapText="1"/>
      <protection/>
    </xf>
    <xf numFmtId="0" fontId="0" fillId="0" borderId="0" xfId="69" applyFont="1" applyAlignment="1">
      <alignment horizontal="left" vertical="center"/>
      <protection/>
    </xf>
    <xf numFmtId="49" fontId="5" fillId="34" borderId="18" xfId="69" applyNumberFormat="1" applyFont="1" applyFill="1" applyBorder="1" applyAlignment="1">
      <alignment horizontal="center" vertical="center" wrapText="1"/>
      <protection/>
    </xf>
    <xf numFmtId="0" fontId="16" fillId="34" borderId="19" xfId="69" applyFont="1" applyFill="1" applyBorder="1" applyAlignment="1">
      <alignment horizontal="center" vertical="center" wrapText="1"/>
      <protection/>
    </xf>
    <xf numFmtId="0" fontId="16" fillId="34" borderId="20" xfId="69" applyFont="1" applyFill="1" applyBorder="1" applyAlignment="1">
      <alignment horizontal="center" vertical="center" wrapText="1"/>
      <protection/>
    </xf>
    <xf numFmtId="49" fontId="5" fillId="34" borderId="11" xfId="69" applyNumberFormat="1" applyFont="1" applyFill="1" applyBorder="1" applyAlignment="1">
      <alignment horizontal="center" vertical="center" wrapText="1"/>
      <protection/>
    </xf>
    <xf numFmtId="49" fontId="5" fillId="34" borderId="12" xfId="69" applyNumberFormat="1" applyFont="1" applyFill="1" applyBorder="1" applyAlignment="1">
      <alignment horizontal="center" vertical="center" wrapText="1"/>
      <protection/>
    </xf>
    <xf numFmtId="49" fontId="5" fillId="34" borderId="13" xfId="69" applyNumberFormat="1" applyFont="1" applyFill="1" applyBorder="1" applyAlignment="1">
      <alignment horizontal="center" vertical="center" wrapText="1"/>
      <protection/>
    </xf>
    <xf numFmtId="49" fontId="6" fillId="34" borderId="16" xfId="69" applyNumberFormat="1" applyFont="1" applyFill="1" applyBorder="1" applyAlignment="1">
      <alignment horizontal="left" vertical="top" wrapText="1"/>
      <protection/>
    </xf>
    <xf numFmtId="49" fontId="6" fillId="34" borderId="17" xfId="69" applyNumberFormat="1" applyFont="1" applyFill="1" applyBorder="1" applyAlignment="1">
      <alignment horizontal="left" vertical="top" wrapText="1"/>
      <protection/>
    </xf>
    <xf numFmtId="4" fontId="0" fillId="0" borderId="0" xfId="0" applyNumberFormat="1" applyBorder="1" applyAlignment="1" applyProtection="1">
      <alignment/>
      <protection locked="0"/>
    </xf>
    <xf numFmtId="4" fontId="0" fillId="0" borderId="21" xfId="0" applyNumberFormat="1" applyFont="1" applyBorder="1" applyAlignment="1" applyProtection="1">
      <alignment horizontal="right"/>
      <protection locked="0"/>
    </xf>
    <xf numFmtId="4" fontId="0" fillId="0" borderId="0" xfId="0" applyNumberFormat="1" applyFont="1" applyFill="1" applyBorder="1" applyAlignment="1" applyProtection="1">
      <alignment/>
      <protection locked="0"/>
    </xf>
    <xf numFmtId="4" fontId="0" fillId="0" borderId="0" xfId="0" applyNumberFormat="1" applyFont="1" applyBorder="1" applyAlignment="1" applyProtection="1">
      <alignment/>
      <protection locked="0"/>
    </xf>
    <xf numFmtId="4" fontId="62" fillId="0" borderId="0" xfId="0" applyNumberFormat="1" applyFont="1" applyBorder="1" applyAlignment="1" applyProtection="1">
      <alignment horizontal="center" vertical="center" wrapText="1"/>
      <protection locked="0"/>
    </xf>
    <xf numFmtId="4" fontId="63" fillId="0" borderId="0" xfId="0" applyNumberFormat="1" applyFont="1" applyBorder="1" applyAlignment="1" applyProtection="1">
      <alignment horizontal="center" vertical="center" wrapText="1"/>
      <protection locked="0"/>
    </xf>
    <xf numFmtId="4" fontId="62" fillId="0" borderId="0" xfId="0" applyNumberFormat="1" applyFont="1" applyBorder="1" applyAlignment="1" applyProtection="1">
      <alignment horizontal="center" vertical="center" wrapText="1"/>
      <protection locked="0"/>
    </xf>
    <xf numFmtId="4" fontId="0" fillId="0" borderId="0" xfId="62" applyNumberFormat="1" applyFont="1" applyFill="1" applyProtection="1">
      <alignment horizontal="justify" vertical="top" wrapText="1"/>
      <protection locked="0"/>
    </xf>
    <xf numFmtId="4" fontId="0" fillId="0" borderId="0" xfId="0" applyNumberFormat="1" applyFont="1" applyFill="1" applyAlignment="1" applyProtection="1">
      <alignment horizontal="right"/>
      <protection locked="0"/>
    </xf>
    <xf numFmtId="4" fontId="0" fillId="0" borderId="0" xfId="60" applyNumberFormat="1" applyFont="1" applyFill="1" applyBorder="1" applyProtection="1">
      <alignment horizontal="justify" vertical="top" wrapText="1"/>
      <protection locked="0"/>
    </xf>
    <xf numFmtId="4" fontId="0" fillId="0" borderId="0" xfId="0" applyNumberFormat="1" applyFont="1" applyFill="1" applyBorder="1" applyAlignment="1" applyProtection="1">
      <alignment/>
      <protection locked="0"/>
    </xf>
    <xf numFmtId="4" fontId="1" fillId="0" borderId="21" xfId="0" applyNumberFormat="1" applyFont="1" applyBorder="1" applyAlignment="1" applyProtection="1">
      <alignment/>
      <protection locked="0"/>
    </xf>
    <xf numFmtId="4" fontId="1" fillId="0" borderId="0" xfId="0" applyNumberFormat="1" applyFont="1" applyBorder="1" applyAlignment="1" applyProtection="1">
      <alignment/>
      <protection locked="0"/>
    </xf>
    <xf numFmtId="4" fontId="0" fillId="0" borderId="0" xfId="0" applyNumberFormat="1" applyFont="1" applyBorder="1" applyAlignment="1" applyProtection="1">
      <alignment/>
      <protection locked="0"/>
    </xf>
    <xf numFmtId="4" fontId="1" fillId="0" borderId="0" xfId="0" applyNumberFormat="1" applyFont="1" applyFill="1" applyBorder="1" applyAlignment="1" applyProtection="1">
      <alignment horizontal="left"/>
      <protection locked="0"/>
    </xf>
    <xf numFmtId="0" fontId="8" fillId="0" borderId="0" xfId="0" applyFont="1" applyBorder="1" applyAlignment="1" applyProtection="1">
      <alignment wrapText="1"/>
      <protection/>
    </xf>
    <xf numFmtId="0" fontId="0" fillId="0" borderId="0" xfId="0"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horizontal="center"/>
      <protection/>
    </xf>
    <xf numFmtId="4" fontId="0" fillId="0" borderId="0" xfId="0" applyNumberFormat="1" applyAlignment="1" applyProtection="1">
      <alignment/>
      <protection/>
    </xf>
    <xf numFmtId="4" fontId="0" fillId="0" borderId="0" xfId="0" applyNumberFormat="1" applyAlignment="1" applyProtection="1">
      <alignment horizontal="center"/>
      <protection/>
    </xf>
    <xf numFmtId="0" fontId="64" fillId="0" borderId="0" xfId="0" applyFont="1" applyAlignment="1" applyProtection="1">
      <alignment horizontal="left"/>
      <protection/>
    </xf>
    <xf numFmtId="2" fontId="1" fillId="0" borderId="0" xfId="0" applyNumberFormat="1" applyFont="1" applyBorder="1" applyAlignment="1" applyProtection="1">
      <alignment horizontal="lef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left" wrapText="1"/>
      <protection/>
    </xf>
    <xf numFmtId="3" fontId="1" fillId="0" borderId="0"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0" fontId="0" fillId="0" borderId="0" xfId="0" applyBorder="1" applyAlignment="1" applyProtection="1">
      <alignment/>
      <protection/>
    </xf>
    <xf numFmtId="0" fontId="1" fillId="0" borderId="0" xfId="0" applyFont="1" applyBorder="1" applyAlignment="1" applyProtection="1">
      <alignment vertical="center" wrapText="1"/>
      <protection/>
    </xf>
    <xf numFmtId="0" fontId="1" fillId="0" borderId="0" xfId="0" applyFont="1" applyBorder="1" applyAlignment="1" applyProtection="1">
      <alignment vertical="center" wrapText="1"/>
      <protection/>
    </xf>
    <xf numFmtId="4" fontId="0" fillId="0" borderId="0" xfId="0" applyNumberFormat="1" applyBorder="1" applyAlignment="1" applyProtection="1">
      <alignment/>
      <protection/>
    </xf>
    <xf numFmtId="17" fontId="1" fillId="0" borderId="0" xfId="0" applyNumberFormat="1" applyFont="1" applyBorder="1" applyAlignment="1" applyProtection="1">
      <alignment vertical="center" wrapText="1"/>
      <protection/>
    </xf>
    <xf numFmtId="0" fontId="6" fillId="0" borderId="0" xfId="0" applyFont="1" applyFill="1" applyBorder="1" applyAlignment="1" applyProtection="1">
      <alignment vertical="top"/>
      <protection/>
    </xf>
    <xf numFmtId="0" fontId="0" fillId="0" borderId="22" xfId="59" applyFont="1" applyFill="1" applyBorder="1" applyAlignment="1" applyProtection="1">
      <alignment horizontal="justify" vertical="top" wrapText="1"/>
      <protection/>
    </xf>
    <xf numFmtId="0" fontId="0" fillId="0" borderId="0" xfId="0" applyFont="1" applyFill="1" applyAlignment="1" applyProtection="1">
      <alignment horizontal="left"/>
      <protection/>
    </xf>
    <xf numFmtId="0" fontId="0" fillId="0" borderId="0" xfId="59" applyFont="1" applyFill="1" applyAlignment="1" applyProtection="1">
      <alignment horizontal="center" vertical="top" wrapText="1"/>
      <protection/>
    </xf>
    <xf numFmtId="4" fontId="0" fillId="0" borderId="22" xfId="0" applyNumberFormat="1" applyFont="1" applyFill="1" applyBorder="1" applyAlignment="1" applyProtection="1">
      <alignment horizontal="center"/>
      <protection/>
    </xf>
    <xf numFmtId="4" fontId="0" fillId="0" borderId="22" xfId="59" applyNumberFormat="1" applyFont="1" applyFill="1" applyBorder="1" applyAlignment="1" applyProtection="1">
      <alignment horizontal="justify" vertical="top" wrapText="1"/>
      <protection/>
    </xf>
    <xf numFmtId="0" fontId="0" fillId="0" borderId="0" xfId="59" applyFont="1" applyBorder="1" applyAlignment="1" applyProtection="1">
      <alignment horizontal="justify" vertical="top" wrapText="1"/>
      <protection/>
    </xf>
    <xf numFmtId="4" fontId="0" fillId="0" borderId="0" xfId="59" applyNumberFormat="1" applyFont="1" applyBorder="1" applyAlignment="1" applyProtection="1">
      <alignment horizontal="justify" vertical="top" wrapText="1"/>
      <protection/>
    </xf>
    <xf numFmtId="0" fontId="1" fillId="0" borderId="0" xfId="0" applyFont="1" applyBorder="1" applyAlignment="1" applyProtection="1">
      <alignment vertical="center"/>
      <protection/>
    </xf>
    <xf numFmtId="0" fontId="1" fillId="0" borderId="0" xfId="0" applyFont="1" applyBorder="1" applyAlignment="1" applyProtection="1">
      <alignment horizontal="left" vertical="top"/>
      <protection/>
    </xf>
    <xf numFmtId="0" fontId="1" fillId="0" borderId="23" xfId="0" applyFont="1" applyBorder="1" applyAlignment="1" applyProtection="1">
      <alignment horizontal="left" vertical="center"/>
      <protection/>
    </xf>
    <xf numFmtId="0" fontId="1" fillId="0" borderId="23" xfId="0" applyFont="1" applyBorder="1" applyAlignment="1" applyProtection="1">
      <alignment horizontal="center" vertical="center"/>
      <protection/>
    </xf>
    <xf numFmtId="4" fontId="1" fillId="0" borderId="0" xfId="0" applyNumberFormat="1" applyFont="1" applyBorder="1" applyAlignment="1" applyProtection="1">
      <alignment horizontal="left" vertical="center"/>
      <protection/>
    </xf>
    <xf numFmtId="4" fontId="1" fillId="0" borderId="0" xfId="0" applyNumberFormat="1" applyFont="1" applyBorder="1" applyAlignment="1" applyProtection="1">
      <alignment vertical="center"/>
      <protection/>
    </xf>
    <xf numFmtId="0" fontId="1" fillId="0" borderId="0" xfId="0" applyFont="1" applyBorder="1" applyAlignment="1" applyProtection="1">
      <alignment horizontal="left" vertical="top"/>
      <protection/>
    </xf>
    <xf numFmtId="0" fontId="1"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6" fillId="0" borderId="0" xfId="0" applyFont="1" applyAlignment="1" applyProtection="1">
      <alignment vertical="top"/>
      <protection/>
    </xf>
    <xf numFmtId="0" fontId="1" fillId="0" borderId="0" xfId="0" applyFont="1" applyAlignment="1" applyProtection="1">
      <alignment horizontal="left" vertical="center"/>
      <protection/>
    </xf>
    <xf numFmtId="0" fontId="0" fillId="0" borderId="0" xfId="0" applyFont="1" applyAlignment="1" applyProtection="1">
      <alignment horizontal="center"/>
      <protection/>
    </xf>
    <xf numFmtId="4" fontId="0" fillId="0" borderId="0" xfId="0" applyNumberFormat="1" applyFont="1" applyAlignment="1" applyProtection="1">
      <alignment horizontal="right"/>
      <protection/>
    </xf>
    <xf numFmtId="0" fontId="1" fillId="0" borderId="0" xfId="0" applyFont="1" applyAlignment="1" applyProtection="1">
      <alignment horizontal="left" vertical="top"/>
      <protection/>
    </xf>
    <xf numFmtId="0" fontId="0" fillId="0" borderId="0" xfId="0" applyBorder="1" applyAlignment="1" applyProtection="1">
      <alignment vertical="top" wrapText="1"/>
      <protection/>
    </xf>
    <xf numFmtId="0" fontId="1" fillId="0" borderId="0" xfId="0" applyFont="1" applyFill="1" applyAlignment="1" applyProtection="1">
      <alignment vertical="center"/>
      <protection/>
    </xf>
    <xf numFmtId="0" fontId="1" fillId="0" borderId="0" xfId="0" applyFont="1" applyAlignment="1" applyProtection="1">
      <alignment horizontal="left" vertical="top"/>
      <protection/>
    </xf>
    <xf numFmtId="0" fontId="1" fillId="0" borderId="0" xfId="0" applyFont="1" applyFill="1" applyAlignment="1" applyProtection="1">
      <alignment horizontal="left" vertical="top"/>
      <protection/>
    </xf>
    <xf numFmtId="49" fontId="1" fillId="0" borderId="0" xfId="0" applyNumberFormat="1" applyFont="1" applyFill="1" applyAlignment="1" applyProtection="1">
      <alignment horizontal="left" vertical="top"/>
      <protection/>
    </xf>
    <xf numFmtId="0" fontId="1" fillId="0" borderId="24" xfId="0" applyFont="1" applyBorder="1" applyAlignment="1" applyProtection="1">
      <alignment vertical="center"/>
      <protection/>
    </xf>
    <xf numFmtId="0" fontId="1" fillId="0" borderId="24" xfId="0" applyFont="1" applyBorder="1" applyAlignment="1" applyProtection="1">
      <alignment horizontal="left" vertical="center"/>
      <protection/>
    </xf>
    <xf numFmtId="0" fontId="1" fillId="0" borderId="24" xfId="0" applyFont="1" applyBorder="1" applyAlignment="1" applyProtection="1">
      <alignment horizontal="center" vertical="center"/>
      <protection/>
    </xf>
    <xf numFmtId="4" fontId="1" fillId="0" borderId="24" xfId="0" applyNumberFormat="1" applyFont="1" applyBorder="1" applyAlignment="1" applyProtection="1">
      <alignment horizontal="left" vertical="center"/>
      <protection/>
    </xf>
    <xf numFmtId="4" fontId="1" fillId="0" borderId="24" xfId="0" applyNumberFormat="1" applyFont="1" applyBorder="1" applyAlignment="1" applyProtection="1">
      <alignment vertical="center"/>
      <protection/>
    </xf>
    <xf numFmtId="0" fontId="1" fillId="0" borderId="0" xfId="0" applyFont="1" applyBorder="1" applyAlignment="1" applyProtection="1">
      <alignment horizontal="right" vertical="center"/>
      <protection/>
    </xf>
    <xf numFmtId="0" fontId="0" fillId="0" borderId="0" xfId="0" applyBorder="1" applyAlignment="1" applyProtection="1">
      <alignment vertical="top"/>
      <protection/>
    </xf>
    <xf numFmtId="0" fontId="0" fillId="0" borderId="0" xfId="0" applyAlignment="1" applyProtection="1">
      <alignment vertical="top"/>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protection/>
    </xf>
    <xf numFmtId="4" fontId="0" fillId="0" borderId="0" xfId="0" applyNumberFormat="1" applyFont="1" applyBorder="1" applyAlignment="1" applyProtection="1">
      <alignment horizontal="right"/>
      <protection/>
    </xf>
    <xf numFmtId="0" fontId="1" fillId="0" borderId="0" xfId="0" applyFont="1" applyAlignment="1" applyProtection="1">
      <alignment vertical="top"/>
      <protection/>
    </xf>
    <xf numFmtId="0" fontId="0" fillId="0" borderId="0" xfId="0" applyFont="1" applyFill="1" applyAlignment="1" applyProtection="1">
      <alignment horizontal="center"/>
      <protection/>
    </xf>
    <xf numFmtId="1" fontId="0" fillId="0" borderId="0" xfId="0" applyNumberFormat="1" applyAlignment="1" applyProtection="1">
      <alignment vertical="top"/>
      <protection/>
    </xf>
    <xf numFmtId="0" fontId="0" fillId="0" borderId="0" xfId="59" applyFont="1" applyProtection="1">
      <alignment horizontal="justify" vertical="top" wrapText="1"/>
      <protection/>
    </xf>
    <xf numFmtId="0" fontId="0" fillId="0" borderId="0" xfId="0" applyAlignment="1" applyProtection="1">
      <alignment horizontal="left"/>
      <protection/>
    </xf>
    <xf numFmtId="0" fontId="7" fillId="0" borderId="0" xfId="0" applyFont="1" applyAlignment="1" applyProtection="1">
      <alignment horizontal="left" vertical="top"/>
      <protection/>
    </xf>
    <xf numFmtId="0" fontId="6" fillId="0" borderId="0" xfId="0" applyFont="1" applyAlignment="1" applyProtection="1">
      <alignment vertical="center" wrapText="1"/>
      <protection/>
    </xf>
    <xf numFmtId="0" fontId="1" fillId="0" borderId="0" xfId="0" applyFont="1" applyAlignment="1" applyProtection="1">
      <alignment vertical="center" wrapText="1"/>
      <protection/>
    </xf>
    <xf numFmtId="0" fontId="7" fillId="0" borderId="0" xfId="0" applyFont="1" applyAlignment="1" applyProtection="1">
      <alignment/>
      <protection/>
    </xf>
    <xf numFmtId="0" fontId="8" fillId="0" borderId="0" xfId="0" applyFont="1" applyAlignment="1" applyProtection="1">
      <alignment/>
      <protection/>
    </xf>
    <xf numFmtId="0" fontId="7" fillId="0" borderId="0" xfId="0" applyFont="1" applyAlignment="1" applyProtection="1">
      <alignment vertical="center" wrapText="1"/>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vertical="top"/>
      <protection/>
    </xf>
    <xf numFmtId="0" fontId="0" fillId="0" borderId="0" xfId="0" applyNumberFormat="1" applyFont="1" applyAlignment="1" applyProtection="1">
      <alignment horizontal="justify" vertical="top" wrapText="1"/>
      <protection/>
    </xf>
    <xf numFmtId="0" fontId="0" fillId="0" borderId="0" xfId="0" applyNumberFormat="1" applyFont="1" applyAlignment="1" applyProtection="1">
      <alignment horizontal="justify" vertical="top" wrapText="1"/>
      <protection/>
    </xf>
    <xf numFmtId="4" fontId="0" fillId="0" borderId="0" xfId="0" applyNumberFormat="1" applyFont="1" applyAlignment="1" applyProtection="1">
      <alignment horizontal="justify" vertical="top"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justify" vertical="center" wrapText="1"/>
      <protection/>
    </xf>
    <xf numFmtId="4" fontId="0" fillId="0" borderId="0" xfId="0" applyNumberFormat="1" applyFont="1" applyAlignment="1" applyProtection="1">
      <alignment horizontal="justify" vertical="center" wrapText="1"/>
      <protection/>
    </xf>
    <xf numFmtId="0" fontId="0" fillId="0" borderId="0" xfId="0" applyNumberFormat="1" applyFont="1" applyAlignment="1" applyProtection="1">
      <alignment horizontal="justify" vertical="center" wrapText="1"/>
      <protection/>
    </xf>
    <xf numFmtId="0" fontId="0" fillId="0" borderId="0" xfId="0" applyNumberFormat="1" applyFont="1" applyAlignment="1" applyProtection="1">
      <alignment horizontal="justify" vertical="center" wrapText="1"/>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2" fontId="1" fillId="0" borderId="0" xfId="0" applyNumberFormat="1" applyFont="1" applyBorder="1" applyAlignment="1" applyProtection="1">
      <alignment horizontal="left" vertical="top"/>
      <protection/>
    </xf>
    <xf numFmtId="0" fontId="0" fillId="0" borderId="0" xfId="0" applyBorder="1" applyAlignment="1" applyProtection="1">
      <alignment horizontal="justify" vertical="center"/>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4" fontId="0" fillId="0" borderId="0" xfId="0" applyNumberFormat="1" applyBorder="1" applyAlignment="1" applyProtection="1">
      <alignment/>
      <protection/>
    </xf>
    <xf numFmtId="2" fontId="1" fillId="0" borderId="0" xfId="0" applyNumberFormat="1" applyFont="1" applyBorder="1" applyAlignment="1" applyProtection="1">
      <alignment horizontal="left" vertical="top"/>
      <protection/>
    </xf>
    <xf numFmtId="0" fontId="0" fillId="0" borderId="0" xfId="0" applyFont="1" applyBorder="1" applyAlignment="1" applyProtection="1">
      <alignment horizontal="left"/>
      <protection/>
    </xf>
    <xf numFmtId="3" fontId="0" fillId="0" borderId="0" xfId="0" applyNumberFormat="1" applyFont="1" applyBorder="1" applyAlignment="1" applyProtection="1">
      <alignment horizontal="center"/>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2" fontId="1" fillId="0" borderId="25" xfId="0" applyNumberFormat="1" applyFont="1" applyBorder="1" applyAlignment="1" applyProtection="1">
      <alignment horizontal="left" vertical="top"/>
      <protection/>
    </xf>
    <xf numFmtId="0" fontId="1" fillId="0" borderId="26" xfId="0" applyFont="1" applyBorder="1" applyAlignment="1" applyProtection="1">
      <alignment horizontal="justify" vertical="center"/>
      <protection/>
    </xf>
    <xf numFmtId="0" fontId="1" fillId="0" borderId="0" xfId="0" applyFont="1" applyBorder="1" applyAlignment="1" applyProtection="1">
      <alignment horizontal="justify" vertical="center"/>
      <protection/>
    </xf>
    <xf numFmtId="0" fontId="0" fillId="0" borderId="0" xfId="60" applyFont="1" applyFill="1" applyProtection="1">
      <alignment horizontal="justify" vertical="top" wrapText="1"/>
      <protection/>
    </xf>
    <xf numFmtId="0" fontId="1" fillId="0" borderId="10" xfId="60" applyNumberFormat="1" applyFont="1" applyBorder="1" applyProtection="1">
      <alignment horizontal="justify" vertical="top" wrapText="1"/>
      <protection/>
    </xf>
    <xf numFmtId="0" fontId="1" fillId="0" borderId="10" xfId="60" applyNumberFormat="1" applyFont="1" applyBorder="1" applyAlignment="1" applyProtection="1">
      <alignment horizontal="center" vertical="top" wrapText="1"/>
      <protection/>
    </xf>
    <xf numFmtId="4" fontId="0" fillId="0" borderId="10" xfId="0" applyNumberFormat="1" applyBorder="1" applyAlignment="1" applyProtection="1">
      <alignment horizontal="right"/>
      <protection/>
    </xf>
    <xf numFmtId="0" fontId="0" fillId="0" borderId="0" xfId="0" applyFont="1" applyFill="1" applyAlignment="1" applyProtection="1">
      <alignment/>
      <protection/>
    </xf>
    <xf numFmtId="0" fontId="0" fillId="0" borderId="0" xfId="62" applyFont="1" applyFill="1" applyProtection="1">
      <alignment horizontal="justify" vertical="top" wrapText="1"/>
      <protection/>
    </xf>
    <xf numFmtId="0" fontId="1" fillId="0" borderId="0" xfId="60" applyNumberFormat="1" applyFont="1" applyBorder="1" applyProtection="1">
      <alignment horizontal="justify" vertical="top" wrapText="1"/>
      <protection/>
    </xf>
    <xf numFmtId="0" fontId="1" fillId="0" borderId="0" xfId="60" applyNumberFormat="1" applyFont="1" applyBorder="1" applyAlignment="1" applyProtection="1">
      <alignment horizontal="center" vertical="top" wrapText="1"/>
      <protection/>
    </xf>
    <xf numFmtId="4" fontId="0" fillId="0" borderId="0" xfId="0" applyNumberFormat="1" applyBorder="1" applyAlignment="1" applyProtection="1">
      <alignment horizontal="right"/>
      <protection/>
    </xf>
    <xf numFmtId="4" fontId="0" fillId="0" borderId="0" xfId="0" applyNumberFormat="1" applyFont="1" applyFill="1" applyAlignment="1" applyProtection="1">
      <alignment/>
      <protection/>
    </xf>
    <xf numFmtId="0" fontId="0" fillId="0" borderId="0" xfId="60" applyFont="1" applyProtection="1">
      <alignment horizontal="justify" vertical="top" wrapText="1"/>
      <protection/>
    </xf>
    <xf numFmtId="4" fontId="0" fillId="0" borderId="0" xfId="0" applyNumberFormat="1" applyAlignment="1" applyProtection="1">
      <alignment horizontal="right"/>
      <protection/>
    </xf>
    <xf numFmtId="0" fontId="0" fillId="0" borderId="0" xfId="60" applyFont="1" applyFill="1" applyProtection="1">
      <alignment horizontal="justify" vertical="top" wrapText="1"/>
      <protection/>
    </xf>
    <xf numFmtId="4" fontId="0" fillId="0" borderId="0" xfId="0" applyNumberFormat="1" applyFill="1" applyBorder="1" applyAlignment="1" applyProtection="1">
      <alignment/>
      <protection/>
    </xf>
    <xf numFmtId="0" fontId="0" fillId="0" borderId="0" xfId="60" applyFont="1" applyProtection="1">
      <alignment horizontal="justify" vertical="top" wrapText="1"/>
      <protection/>
    </xf>
    <xf numFmtId="0" fontId="1" fillId="0" borderId="10" xfId="60" applyFont="1" applyBorder="1" applyProtection="1">
      <alignment horizontal="justify" vertical="top" wrapText="1"/>
      <protection/>
    </xf>
    <xf numFmtId="0" fontId="1" fillId="0" borderId="10" xfId="60" applyFont="1" applyBorder="1" applyAlignment="1" applyProtection="1">
      <alignment horizontal="center" vertical="top" wrapText="1"/>
      <protection/>
    </xf>
    <xf numFmtId="0" fontId="1" fillId="0" borderId="0" xfId="60" applyFont="1" applyBorder="1" applyProtection="1">
      <alignment horizontal="justify" vertical="top" wrapText="1"/>
      <protection/>
    </xf>
    <xf numFmtId="0" fontId="1" fillId="0" borderId="0" xfId="60" applyFont="1" applyBorder="1" applyAlignment="1" applyProtection="1">
      <alignment horizontal="center" vertical="top" wrapText="1"/>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1" fillId="0" borderId="0" xfId="0" applyFont="1" applyFill="1" applyBorder="1" applyAlignment="1" applyProtection="1">
      <alignment horizontal="justify" vertical="top"/>
      <protection/>
    </xf>
    <xf numFmtId="0" fontId="0" fillId="0" borderId="0" xfId="0" applyFont="1" applyBorder="1" applyAlignment="1" applyProtection="1">
      <alignment horizontal="left"/>
      <protection/>
    </xf>
    <xf numFmtId="0" fontId="9" fillId="0" borderId="0" xfId="0" applyFont="1" applyBorder="1" applyAlignment="1" applyProtection="1">
      <alignment horizontal="justify" vertical="top"/>
      <protection/>
    </xf>
    <xf numFmtId="0" fontId="1" fillId="0" borderId="25" xfId="66" applyFont="1" applyBorder="1" applyProtection="1">
      <alignment/>
      <protection/>
    </xf>
    <xf numFmtId="0" fontId="0" fillId="0" borderId="21" xfId="0" applyFont="1" applyBorder="1" applyAlignment="1" applyProtection="1">
      <alignment horizontal="left"/>
      <protection/>
    </xf>
    <xf numFmtId="0" fontId="0" fillId="0" borderId="21" xfId="0" applyFont="1" applyBorder="1" applyAlignment="1" applyProtection="1">
      <alignment horizontal="center"/>
      <protection/>
    </xf>
    <xf numFmtId="4" fontId="0" fillId="0" borderId="21" xfId="0" applyNumberFormat="1" applyFont="1" applyBorder="1" applyAlignment="1" applyProtection="1">
      <alignment horizontal="right"/>
      <protection/>
    </xf>
    <xf numFmtId="4" fontId="1" fillId="0" borderId="26" xfId="0" applyNumberFormat="1" applyFont="1" applyBorder="1" applyAlignment="1" applyProtection="1">
      <alignment horizontal="right"/>
      <protection/>
    </xf>
    <xf numFmtId="0" fontId="1" fillId="0" borderId="0" xfId="66" applyFont="1" applyBorder="1" applyProtection="1">
      <alignment/>
      <protection/>
    </xf>
    <xf numFmtId="4" fontId="1" fillId="0" borderId="0" xfId="0" applyNumberFormat="1" applyFont="1" applyBorder="1" applyAlignment="1" applyProtection="1">
      <alignment horizontal="right"/>
      <protection/>
    </xf>
    <xf numFmtId="0" fontId="0" fillId="0" borderId="0" xfId="0" applyFont="1" applyFill="1" applyBorder="1" applyAlignment="1" applyProtection="1">
      <alignment/>
      <protection/>
    </xf>
    <xf numFmtId="2" fontId="65" fillId="0" borderId="25" xfId="0" applyNumberFormat="1" applyFont="1" applyFill="1" applyBorder="1" applyAlignment="1" applyProtection="1">
      <alignment horizontal="left" vertical="top"/>
      <protection/>
    </xf>
    <xf numFmtId="0" fontId="1" fillId="0" borderId="26" xfId="0" applyFont="1" applyFill="1" applyBorder="1" applyAlignment="1" applyProtection="1">
      <alignment horizontal="justify" vertical="center"/>
      <protection/>
    </xf>
    <xf numFmtId="0" fontId="0" fillId="0" borderId="0" xfId="0" applyFont="1" applyFill="1" applyBorder="1" applyAlignment="1" applyProtection="1">
      <alignment horizontal="left"/>
      <protection/>
    </xf>
    <xf numFmtId="3"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48" applyFont="1" applyAlignment="1" applyProtection="1">
      <alignment horizontal="justify" vertical="top" wrapText="1" shrinkToFit="1"/>
      <protection/>
    </xf>
    <xf numFmtId="4" fontId="1" fillId="0" borderId="0" xfId="48" applyNumberFormat="1" applyFont="1" applyAlignment="1" applyProtection="1">
      <alignment horizontal="center" wrapText="1"/>
      <protection/>
    </xf>
    <xf numFmtId="0" fontId="0" fillId="0" borderId="0" xfId="48" applyFont="1" applyAlignment="1" applyProtection="1">
      <alignment horizontal="center" vertical="center" wrapText="1"/>
      <protection/>
    </xf>
    <xf numFmtId="4" fontId="66" fillId="0" borderId="0" xfId="65" applyNumberFormat="1" applyFont="1" applyAlignment="1" applyProtection="1">
      <alignment horizontal="center" vertical="center" wrapText="1"/>
      <protection/>
    </xf>
    <xf numFmtId="49" fontId="62" fillId="0" borderId="0" xfId="0" applyNumberFormat="1" applyFont="1" applyAlignment="1" applyProtection="1">
      <alignment vertical="top" wrapText="1" shrinkToFit="1"/>
      <protection/>
    </xf>
    <xf numFmtId="49" fontId="62" fillId="0" borderId="0" xfId="0" applyNumberFormat="1" applyFont="1" applyAlignment="1" applyProtection="1">
      <alignment wrapText="1" shrinkToFit="1"/>
      <protection/>
    </xf>
    <xf numFmtId="0" fontId="62" fillId="0" borderId="0" xfId="0" applyFont="1" applyBorder="1" applyAlignment="1" applyProtection="1">
      <alignment horizontal="center" vertical="center" wrapText="1"/>
      <protection/>
    </xf>
    <xf numFmtId="0" fontId="1" fillId="0" borderId="0" xfId="0" applyFont="1" applyBorder="1" applyAlignment="1" applyProtection="1">
      <alignment/>
      <protection/>
    </xf>
    <xf numFmtId="0" fontId="1" fillId="0" borderId="0" xfId="48" applyFont="1" applyAlignment="1" applyProtection="1">
      <alignment horizontal="justify" vertical="top" wrapText="1" shrinkToFit="1"/>
      <protection/>
    </xf>
    <xf numFmtId="4" fontId="1" fillId="0" borderId="0" xfId="48" applyNumberFormat="1" applyFont="1" applyAlignment="1" applyProtection="1">
      <alignment horizontal="center" wrapText="1"/>
      <protection/>
    </xf>
    <xf numFmtId="0" fontId="1" fillId="0" borderId="0" xfId="48" applyFont="1" applyAlignment="1" applyProtection="1">
      <alignment horizontal="center" vertical="center" wrapText="1"/>
      <protection/>
    </xf>
    <xf numFmtId="4" fontId="66" fillId="0" borderId="0" xfId="65" applyNumberFormat="1" applyFont="1" applyAlignment="1" applyProtection="1">
      <alignment horizontal="center" vertical="center" wrapText="1"/>
      <protection/>
    </xf>
    <xf numFmtId="49" fontId="63" fillId="0" borderId="0" xfId="0" applyNumberFormat="1" applyFont="1" applyAlignment="1" applyProtection="1">
      <alignment vertical="top" wrapText="1" shrinkToFit="1"/>
      <protection/>
    </xf>
    <xf numFmtId="49" fontId="63" fillId="0" borderId="0" xfId="0" applyNumberFormat="1" applyFont="1" applyAlignment="1" applyProtection="1">
      <alignment wrapText="1" shrinkToFit="1"/>
      <protection/>
    </xf>
    <xf numFmtId="0" fontId="63" fillId="0" borderId="0" xfId="0" applyFont="1" applyBorder="1" applyAlignment="1" applyProtection="1">
      <alignment horizontal="center" vertical="center" wrapText="1"/>
      <protection/>
    </xf>
    <xf numFmtId="0" fontId="0" fillId="0" borderId="0" xfId="48" applyFont="1" applyAlignment="1" applyProtection="1">
      <alignment horizontal="justify" vertical="top" wrapText="1" shrinkToFit="1"/>
      <protection/>
    </xf>
    <xf numFmtId="4" fontId="0" fillId="0" borderId="0" xfId="48" applyNumberFormat="1" applyFont="1" applyAlignment="1" applyProtection="1">
      <alignment horizontal="center" wrapText="1"/>
      <protection/>
    </xf>
    <xf numFmtId="0" fontId="0" fillId="0" borderId="0" xfId="48" applyFont="1" applyAlignment="1" applyProtection="1">
      <alignment horizontal="center" vertical="center" wrapText="1"/>
      <protection/>
    </xf>
    <xf numFmtId="4" fontId="67" fillId="0" borderId="0" xfId="65" applyNumberFormat="1" applyFont="1" applyAlignment="1" applyProtection="1">
      <alignment horizontal="center" vertical="center" wrapText="1"/>
      <protection/>
    </xf>
    <xf numFmtId="49" fontId="62" fillId="0" borderId="0" xfId="0" applyNumberFormat="1" applyFont="1" applyAlignment="1" applyProtection="1">
      <alignment vertical="top" wrapText="1" shrinkToFit="1"/>
      <protection/>
    </xf>
    <xf numFmtId="49" fontId="62" fillId="0" borderId="0" xfId="0" applyNumberFormat="1" applyFont="1" applyAlignment="1" applyProtection="1">
      <alignment wrapText="1" shrinkToFit="1"/>
      <protection/>
    </xf>
    <xf numFmtId="0" fontId="62" fillId="0" borderId="0" xfId="0" applyFont="1" applyBorder="1" applyAlignment="1" applyProtection="1">
      <alignment horizontal="center" vertical="center" wrapText="1"/>
      <protection/>
    </xf>
    <xf numFmtId="4" fontId="0" fillId="0" borderId="10" xfId="0" applyNumberFormat="1" applyFill="1" applyBorder="1" applyAlignment="1" applyProtection="1">
      <alignment horizontal="right"/>
      <protection/>
    </xf>
    <xf numFmtId="0" fontId="0" fillId="0" borderId="0" xfId="48" applyFont="1" applyAlignment="1" applyProtection="1">
      <alignment horizontal="justify" vertical="top" wrapText="1" shrinkToFit="1"/>
      <protection/>
    </xf>
    <xf numFmtId="0" fontId="0" fillId="0" borderId="0" xfId="60" applyNumberFormat="1" applyFont="1" applyFill="1" applyProtection="1">
      <alignment horizontal="justify" vertical="top" wrapText="1"/>
      <protection/>
    </xf>
    <xf numFmtId="0" fontId="1" fillId="0" borderId="10" xfId="60" applyNumberFormat="1" applyFont="1" applyFill="1" applyBorder="1" applyProtection="1">
      <alignment horizontal="justify" vertical="top" wrapText="1"/>
      <protection/>
    </xf>
    <xf numFmtId="0" fontId="1" fillId="0" borderId="10" xfId="60" applyNumberFormat="1" applyFont="1" applyFill="1" applyBorder="1" applyAlignment="1" applyProtection="1">
      <alignment horizontal="center" vertical="top" wrapText="1"/>
      <protection/>
    </xf>
    <xf numFmtId="0" fontId="0" fillId="0" borderId="0" xfId="60" applyNumberFormat="1" applyFont="1" applyFill="1" applyProtection="1">
      <alignment horizontal="justify" vertical="top" wrapText="1"/>
      <protection/>
    </xf>
    <xf numFmtId="0" fontId="1" fillId="0" borderId="0" xfId="60" applyNumberFormat="1" applyFont="1" applyFill="1" applyBorder="1" applyProtection="1">
      <alignment horizontal="justify" vertical="top" wrapText="1"/>
      <protection/>
    </xf>
    <xf numFmtId="0" fontId="1" fillId="0" borderId="0" xfId="60" applyNumberFormat="1" applyFont="1" applyFill="1" applyBorder="1" applyAlignment="1" applyProtection="1">
      <alignment horizontal="center" vertical="top" wrapText="1"/>
      <protection/>
    </xf>
    <xf numFmtId="4" fontId="0" fillId="0" borderId="0" xfId="0" applyNumberFormat="1" applyFill="1" applyBorder="1" applyAlignment="1" applyProtection="1">
      <alignment horizontal="right"/>
      <protection/>
    </xf>
    <xf numFmtId="0" fontId="0" fillId="0" borderId="0" xfId="60" applyFont="1" applyFill="1" applyBorder="1" applyAlignment="1" applyProtection="1">
      <alignment horizontal="justify" vertical="top" wrapText="1"/>
      <protection/>
    </xf>
    <xf numFmtId="0" fontId="0" fillId="0" borderId="0" xfId="60" applyFont="1" applyFill="1" applyBorder="1" applyAlignment="1" applyProtection="1">
      <alignment horizontal="justify" vertical="top" wrapText="1"/>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62" applyFont="1" applyFill="1" applyProtection="1">
      <alignment horizontal="justify" vertical="top" wrapText="1"/>
      <protection/>
    </xf>
    <xf numFmtId="0" fontId="0" fillId="0" borderId="0" xfId="60" applyFont="1" applyFill="1" applyBorder="1" applyProtection="1">
      <alignment horizontal="justify" vertical="top" wrapText="1"/>
      <protection/>
    </xf>
    <xf numFmtId="4"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0" xfId="60" applyFont="1" applyBorder="1" applyProtection="1">
      <alignment horizontal="justify" vertical="top" wrapText="1"/>
      <protection/>
    </xf>
    <xf numFmtId="0" fontId="0" fillId="0" borderId="0" xfId="60" applyFont="1" applyBorder="1" applyProtection="1">
      <alignment horizontal="justify" vertical="top" wrapText="1"/>
      <protection/>
    </xf>
    <xf numFmtId="0" fontId="0" fillId="0" borderId="0" xfId="62" applyFont="1" applyProtection="1">
      <alignment horizontal="justify" vertical="top" wrapText="1"/>
      <protection/>
    </xf>
    <xf numFmtId="0" fontId="0" fillId="0" borderId="0" xfId="62" applyFont="1" applyProtection="1">
      <alignment horizontal="justify" vertical="top" wrapText="1"/>
      <protection/>
    </xf>
    <xf numFmtId="4" fontId="0" fillId="0" borderId="0" xfId="0" applyNumberFormat="1" applyFont="1" applyAlignment="1" applyProtection="1">
      <alignment horizontal="right"/>
      <protection/>
    </xf>
    <xf numFmtId="0" fontId="0" fillId="0" borderId="0" xfId="60" applyProtection="1">
      <alignment horizontal="justify" vertical="top" wrapText="1"/>
      <protection/>
    </xf>
    <xf numFmtId="0" fontId="0" fillId="0" borderId="0" xfId="60" applyProtection="1">
      <alignment horizontal="justify" vertical="top" wrapText="1"/>
      <protection/>
    </xf>
    <xf numFmtId="49" fontId="0" fillId="0" borderId="0" xfId="0" applyNumberFormat="1" applyFont="1" applyFill="1" applyAlignment="1" applyProtection="1">
      <alignment horizontal="justify" wrapText="1"/>
      <protection/>
    </xf>
    <xf numFmtId="49" fontId="0" fillId="0" borderId="0" xfId="0" applyNumberFormat="1" applyFont="1" applyFill="1" applyAlignment="1" applyProtection="1">
      <alignment horizontal="justify" wrapText="1"/>
      <protection/>
    </xf>
    <xf numFmtId="4" fontId="0" fillId="0" borderId="0" xfId="0" applyNumberFormat="1" applyFill="1" applyAlignment="1" applyProtection="1">
      <alignment/>
      <protection/>
    </xf>
    <xf numFmtId="0" fontId="0" fillId="0" borderId="0" xfId="0" applyFont="1" applyBorder="1" applyAlignment="1" applyProtection="1">
      <alignment horizontal="right"/>
      <protection/>
    </xf>
    <xf numFmtId="4" fontId="0" fillId="0" borderId="0" xfId="0" applyNumberFormat="1" applyFont="1" applyBorder="1" applyAlignment="1" applyProtection="1">
      <alignment horizontal="right"/>
      <protection/>
    </xf>
    <xf numFmtId="0" fontId="0" fillId="0" borderId="0" xfId="0" applyFont="1" applyAlignment="1" applyProtection="1">
      <alignment horizontal="right"/>
      <protection/>
    </xf>
    <xf numFmtId="0" fontId="1" fillId="0" borderId="0" xfId="60" applyNumberFormat="1" applyFont="1" applyProtection="1">
      <alignment horizontal="justify" vertical="top"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NumberFormat="1" applyBorder="1" applyAlignment="1" applyProtection="1">
      <alignment/>
      <protection/>
    </xf>
    <xf numFmtId="0" fontId="1" fillId="0" borderId="25" xfId="66" applyFont="1" applyBorder="1" applyProtection="1">
      <alignment/>
      <protection/>
    </xf>
    <xf numFmtId="0" fontId="1" fillId="0" borderId="21" xfId="0" applyFont="1" applyBorder="1" applyAlignment="1" applyProtection="1">
      <alignment horizontal="left"/>
      <protection/>
    </xf>
    <xf numFmtId="0" fontId="1" fillId="0" borderId="21" xfId="0" applyFont="1" applyBorder="1" applyAlignment="1" applyProtection="1">
      <alignment horizontal="center"/>
      <protection/>
    </xf>
    <xf numFmtId="4" fontId="1" fillId="0" borderId="26" xfId="0" applyNumberFormat="1" applyFont="1" applyBorder="1" applyAlignment="1" applyProtection="1">
      <alignment/>
      <protection/>
    </xf>
    <xf numFmtId="0" fontId="1" fillId="0" borderId="0" xfId="66" applyFont="1" applyBorder="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horizontal="center"/>
      <protection/>
    </xf>
    <xf numFmtId="4" fontId="1" fillId="0" borderId="0" xfId="0" applyNumberFormat="1" applyFont="1" applyBorder="1" applyAlignment="1" applyProtection="1">
      <alignment/>
      <protection/>
    </xf>
    <xf numFmtId="4" fontId="1" fillId="0" borderId="0" xfId="0" applyNumberFormat="1" applyFont="1" applyBorder="1" applyAlignment="1" applyProtection="1">
      <alignment/>
      <protection/>
    </xf>
    <xf numFmtId="4" fontId="0" fillId="0" borderId="0" xfId="0" applyNumberFormat="1" applyFont="1" applyBorder="1" applyAlignment="1" applyProtection="1">
      <alignment/>
      <protection/>
    </xf>
    <xf numFmtId="2" fontId="65" fillId="0" borderId="25" xfId="0" applyNumberFormat="1" applyFont="1" applyBorder="1" applyAlignment="1" applyProtection="1">
      <alignment horizontal="left" vertical="top"/>
      <protection/>
    </xf>
    <xf numFmtId="0" fontId="1" fillId="0" borderId="26" xfId="0" applyFont="1" applyFill="1" applyBorder="1" applyAlignment="1" applyProtection="1">
      <alignment horizontal="justify" vertical="top"/>
      <protection/>
    </xf>
    <xf numFmtId="49" fontId="1" fillId="0" borderId="0"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4" fontId="0" fillId="0" borderId="0" xfId="0" applyNumberFormat="1" applyFill="1" applyAlignment="1" applyProtection="1">
      <alignment horizontal="right"/>
      <protection/>
    </xf>
    <xf numFmtId="0" fontId="0" fillId="0" borderId="0" xfId="71" applyAlignment="1" applyProtection="1">
      <alignment horizontal="justify" vertical="top" wrapText="1"/>
      <protection/>
    </xf>
    <xf numFmtId="0" fontId="0" fillId="0" borderId="0" xfId="71" applyAlignment="1" applyProtection="1">
      <alignment horizontal="justify" vertical="top"/>
      <protection/>
    </xf>
    <xf numFmtId="0" fontId="0" fillId="0" borderId="0" xfId="0" applyFont="1" applyFill="1" applyAlignment="1" applyProtection="1">
      <alignment horizontal="left"/>
      <protection/>
    </xf>
    <xf numFmtId="0" fontId="0" fillId="0" borderId="0" xfId="0" applyFont="1" applyAlignment="1" applyProtection="1">
      <alignment vertical="top" wrapText="1"/>
      <protection/>
    </xf>
    <xf numFmtId="0" fontId="0" fillId="0" borderId="0" xfId="71" applyAlignment="1" applyProtection="1">
      <alignment horizontal="left" vertical="top"/>
      <protection/>
    </xf>
    <xf numFmtId="0" fontId="0" fillId="0" borderId="0" xfId="71" applyAlignment="1" applyProtection="1">
      <alignment horizontal="right" vertical="top"/>
      <protection/>
    </xf>
    <xf numFmtId="0" fontId="1" fillId="0" borderId="0" xfId="71" applyFont="1" applyAlignment="1" applyProtection="1">
      <alignment horizontal="justify" vertical="top"/>
      <protection/>
    </xf>
    <xf numFmtId="0" fontId="0" fillId="0" borderId="0" xfId="0" applyFont="1" applyAlignment="1" applyProtection="1">
      <alignment vertical="top" wrapText="1"/>
      <protection/>
    </xf>
    <xf numFmtId="49" fontId="0" fillId="0" borderId="0" xfId="0" applyNumberFormat="1" applyFont="1" applyBorder="1" applyAlignment="1" applyProtection="1">
      <alignment horizontal="justify" vertical="justify" wrapText="1"/>
      <protection/>
    </xf>
    <xf numFmtId="0" fontId="68" fillId="0" borderId="0" xfId="0" applyFont="1" applyBorder="1" applyAlignment="1" applyProtection="1" quotePrefix="1">
      <alignment horizontal="justify" vertical="justify" wrapText="1"/>
      <protection/>
    </xf>
    <xf numFmtId="0" fontId="0" fillId="0" borderId="0" xfId="62" applyProtection="1">
      <alignment horizontal="justify" vertical="top" wrapText="1"/>
      <protection/>
    </xf>
    <xf numFmtId="0" fontId="0" fillId="0" borderId="0" xfId="62" applyProtection="1">
      <alignment horizontal="justify" vertical="top" wrapText="1"/>
      <protection/>
    </xf>
    <xf numFmtId="0" fontId="1" fillId="0" borderId="0" xfId="60" applyFont="1" applyProtection="1">
      <alignment horizontal="justify" vertical="top" wrapText="1"/>
      <protection/>
    </xf>
    <xf numFmtId="0" fontId="1" fillId="0" borderId="0" xfId="60" applyFont="1" applyAlignment="1" applyProtection="1">
      <alignment horizontal="center" vertical="top" wrapText="1"/>
      <protection/>
    </xf>
    <xf numFmtId="0" fontId="0" fillId="0" borderId="0" xfId="0" applyFont="1" applyAlignment="1" applyProtection="1">
      <alignment vertical="top" wrapText="1"/>
      <protection/>
    </xf>
    <xf numFmtId="0" fontId="0" fillId="0" borderId="0" xfId="0" applyFont="1" applyAlignment="1" applyProtection="1">
      <alignment/>
      <protection/>
    </xf>
    <xf numFmtId="4" fontId="0" fillId="0" borderId="0" xfId="0" applyNumberFormat="1" applyFont="1" applyAlignment="1" applyProtection="1">
      <alignment/>
      <protection/>
    </xf>
    <xf numFmtId="2" fontId="0" fillId="0" borderId="0" xfId="0" applyNumberFormat="1" applyAlignment="1" applyProtection="1">
      <alignment horizontal="left" vertical="top"/>
      <protection/>
    </xf>
    <xf numFmtId="0" fontId="13" fillId="0" borderId="0" xfId="0" applyFont="1" applyAlignment="1" applyProtection="1">
      <alignment vertical="top" wrapText="1"/>
      <protection/>
    </xf>
    <xf numFmtId="0" fontId="1" fillId="0" borderId="0" xfId="0" applyFont="1" applyBorder="1" applyAlignment="1" applyProtection="1">
      <alignment horizontal="justify" vertical="center"/>
      <protection/>
    </xf>
    <xf numFmtId="0" fontId="1" fillId="0" borderId="0" xfId="0" applyFont="1" applyBorder="1" applyAlignment="1" applyProtection="1">
      <alignment horizontal="left"/>
      <protection/>
    </xf>
    <xf numFmtId="0" fontId="1" fillId="0" borderId="0" xfId="0" applyFont="1" applyBorder="1" applyAlignment="1" applyProtection="1">
      <alignment horizontal="center"/>
      <protection/>
    </xf>
    <xf numFmtId="4" fontId="1" fillId="0" borderId="0" xfId="0" applyNumberFormat="1" applyFont="1" applyBorder="1" applyAlignment="1" applyProtection="1">
      <alignment/>
      <protection/>
    </xf>
    <xf numFmtId="2" fontId="1" fillId="0" borderId="25" xfId="0" applyNumberFormat="1" applyFont="1" applyBorder="1" applyAlignment="1" applyProtection="1">
      <alignment horizontal="left" vertical="top"/>
      <protection/>
    </xf>
    <xf numFmtId="2" fontId="1" fillId="0" borderId="21" xfId="0" applyNumberFormat="1" applyFont="1" applyBorder="1" applyAlignment="1" applyProtection="1">
      <alignment horizontal="left" vertical="top"/>
      <protection/>
    </xf>
    <xf numFmtId="0" fontId="1" fillId="0" borderId="21" xfId="0" applyFont="1" applyBorder="1" applyAlignment="1" applyProtection="1">
      <alignment horizontal="left"/>
      <protection/>
    </xf>
    <xf numFmtId="0" fontId="1" fillId="0" borderId="21" xfId="0" applyFont="1" applyBorder="1" applyAlignment="1" applyProtection="1">
      <alignment horizontal="center"/>
      <protection/>
    </xf>
    <xf numFmtId="4" fontId="1" fillId="0" borderId="21" xfId="0" applyNumberFormat="1" applyFont="1" applyBorder="1" applyAlignment="1" applyProtection="1">
      <alignment/>
      <protection/>
    </xf>
    <xf numFmtId="4" fontId="1" fillId="0" borderId="26" xfId="0" applyNumberFormat="1" applyFont="1" applyBorder="1" applyAlignment="1" applyProtection="1">
      <alignment/>
      <protection/>
    </xf>
    <xf numFmtId="2" fontId="12" fillId="0" borderId="0" xfId="0" applyNumberFormat="1" applyFont="1" applyBorder="1" applyAlignment="1" applyProtection="1">
      <alignment horizontal="left" vertical="top"/>
      <protection/>
    </xf>
    <xf numFmtId="0" fontId="12" fillId="0" borderId="25" xfId="0" applyFont="1" applyBorder="1" applyAlignment="1" applyProtection="1">
      <alignment horizontal="justify" vertical="center"/>
      <protection/>
    </xf>
    <xf numFmtId="0" fontId="12" fillId="0" borderId="21" xfId="0" applyFont="1" applyBorder="1" applyAlignment="1" applyProtection="1">
      <alignment horizontal="left"/>
      <protection/>
    </xf>
    <xf numFmtId="0" fontId="12" fillId="0" borderId="21" xfId="0" applyFont="1" applyBorder="1" applyAlignment="1" applyProtection="1">
      <alignment horizontal="center"/>
      <protection/>
    </xf>
    <xf numFmtId="4" fontId="12" fillId="0" borderId="21" xfId="0" applyNumberFormat="1" applyFont="1" applyBorder="1" applyAlignment="1" applyProtection="1">
      <alignment/>
      <protection/>
    </xf>
    <xf numFmtId="4" fontId="6" fillId="0" borderId="26" xfId="0" applyNumberFormat="1" applyFont="1" applyBorder="1" applyAlignment="1" applyProtection="1">
      <alignment/>
      <protection/>
    </xf>
    <xf numFmtId="0" fontId="11" fillId="0" borderId="0" xfId="0" applyFont="1" applyAlignment="1" applyProtection="1">
      <alignment/>
      <protection/>
    </xf>
    <xf numFmtId="192" fontId="11" fillId="0" borderId="0" xfId="0" applyNumberFormat="1" applyFont="1" applyAlignment="1" applyProtection="1">
      <alignment/>
      <protection/>
    </xf>
    <xf numFmtId="0" fontId="12" fillId="0" borderId="0" xfId="0" applyFont="1" applyBorder="1" applyAlignment="1" applyProtection="1">
      <alignment horizontal="justify" vertical="center"/>
      <protection/>
    </xf>
    <xf numFmtId="0" fontId="12" fillId="0" borderId="0" xfId="0" applyFont="1" applyBorder="1" applyAlignment="1" applyProtection="1">
      <alignment horizontal="left"/>
      <protection/>
    </xf>
    <xf numFmtId="0" fontId="12" fillId="0" borderId="0" xfId="0" applyFont="1" applyBorder="1" applyAlignment="1" applyProtection="1">
      <alignment horizontal="center"/>
      <protection/>
    </xf>
    <xf numFmtId="4" fontId="12" fillId="0" borderId="0" xfId="0" applyNumberFormat="1" applyFont="1" applyBorder="1" applyAlignment="1" applyProtection="1">
      <alignment/>
      <protection/>
    </xf>
    <xf numFmtId="0" fontId="11" fillId="0" borderId="0" xfId="0" applyFont="1" applyBorder="1" applyAlignment="1" applyProtection="1">
      <alignment horizontal="justify" vertical="center"/>
      <protection/>
    </xf>
    <xf numFmtId="0" fontId="11" fillId="0" borderId="0" xfId="0" applyFont="1" applyBorder="1" applyAlignment="1" applyProtection="1">
      <alignment horizontal="left"/>
      <protection/>
    </xf>
    <xf numFmtId="0" fontId="11" fillId="0" borderId="0" xfId="0" applyFont="1" applyBorder="1" applyAlignment="1" applyProtection="1">
      <alignment horizontal="center"/>
      <protection/>
    </xf>
    <xf numFmtId="4" fontId="11" fillId="0" borderId="0" xfId="0" applyNumberFormat="1" applyFont="1" applyBorder="1" applyAlignment="1" applyProtection="1">
      <alignment/>
      <protection/>
    </xf>
    <xf numFmtId="0" fontId="0" fillId="0" borderId="0" xfId="0" applyFont="1" applyBorder="1" applyAlignment="1" applyProtection="1">
      <alignment horizontal="justify" vertical="center"/>
      <protection/>
    </xf>
    <xf numFmtId="0" fontId="1" fillId="0" borderId="0" xfId="0" applyFont="1" applyBorder="1" applyAlignment="1" applyProtection="1">
      <alignment horizontal="center" vertical="top"/>
      <protection/>
    </xf>
    <xf numFmtId="0" fontId="5" fillId="0" borderId="0" xfId="0" applyFont="1" applyBorder="1" applyAlignment="1" applyProtection="1">
      <alignment horizontal="center" vertical="top" wrapText="1"/>
      <protection/>
    </xf>
    <xf numFmtId="4" fontId="0" fillId="0" borderId="10" xfId="0" applyNumberFormat="1" applyFont="1" applyFill="1" applyBorder="1" applyAlignment="1" applyProtection="1">
      <alignment/>
      <protection locked="0"/>
    </xf>
    <xf numFmtId="196" fontId="0" fillId="0" borderId="0" xfId="65" applyNumberFormat="1" applyFont="1" applyFill="1" applyBorder="1" applyAlignment="1" applyProtection="1">
      <alignment/>
      <protection locked="0"/>
    </xf>
    <xf numFmtId="49" fontId="17" fillId="0" borderId="0" xfId="69" applyNumberFormat="1" applyFont="1" applyBorder="1" applyAlignment="1" applyProtection="1">
      <alignment horizontal="center" wrapText="1"/>
      <protection locked="0"/>
    </xf>
    <xf numFmtId="0" fontId="0" fillId="0" borderId="0" xfId="69" applyFont="1" applyBorder="1" applyAlignment="1" applyProtection="1">
      <alignment wrapText="1"/>
      <protection locked="0"/>
    </xf>
    <xf numFmtId="4" fontId="17" fillId="0" borderId="0" xfId="69" applyNumberFormat="1" applyFont="1" applyBorder="1" applyAlignment="1" applyProtection="1">
      <alignment/>
      <protection locked="0"/>
    </xf>
    <xf numFmtId="4" fontId="0" fillId="0" borderId="16" xfId="69" applyNumberFormat="1" applyFont="1" applyBorder="1" applyAlignment="1" applyProtection="1">
      <alignment horizontal="center" vertical="center"/>
      <protection locked="0"/>
    </xf>
    <xf numFmtId="4" fontId="17" fillId="0" borderId="0" xfId="69" applyNumberFormat="1" applyFont="1" applyBorder="1" applyProtection="1">
      <alignment/>
      <protection locked="0"/>
    </xf>
    <xf numFmtId="4" fontId="0" fillId="0" borderId="0" xfId="69" applyNumberFormat="1" applyFont="1" applyFill="1" applyBorder="1" applyProtection="1">
      <alignment/>
      <protection locked="0"/>
    </xf>
    <xf numFmtId="4" fontId="0" fillId="0" borderId="0" xfId="69" applyNumberFormat="1" applyFont="1" applyFill="1" applyBorder="1" applyAlignment="1" applyProtection="1">
      <alignment/>
      <protection locked="0"/>
    </xf>
    <xf numFmtId="4" fontId="0" fillId="0" borderId="0" xfId="69" applyNumberFormat="1" applyFont="1" applyFill="1" applyBorder="1" applyAlignment="1" applyProtection="1">
      <alignment/>
      <protection locked="0"/>
    </xf>
    <xf numFmtId="4" fontId="0" fillId="0" borderId="0" xfId="69" applyNumberFormat="1" applyFont="1" applyBorder="1" applyAlignment="1" applyProtection="1">
      <alignment/>
      <protection locked="0"/>
    </xf>
    <xf numFmtId="4" fontId="17" fillId="0" borderId="0" xfId="69" applyNumberFormat="1" applyFont="1" applyBorder="1" applyAlignment="1" applyProtection="1">
      <alignment/>
      <protection locked="0"/>
    </xf>
    <xf numFmtId="4" fontId="0" fillId="0" borderId="0" xfId="69" applyNumberFormat="1" applyFont="1" applyBorder="1" applyProtection="1">
      <alignment/>
      <protection locked="0"/>
    </xf>
    <xf numFmtId="196" fontId="10" fillId="0" borderId="0" xfId="65" applyNumberFormat="1" applyFont="1" applyFill="1" applyBorder="1" applyAlignment="1" applyProtection="1">
      <alignment vertical="top"/>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merge" xfId="59"/>
    <cellStyle name="merge 10" xfId="60"/>
    <cellStyle name="merge 10 2" xfId="61"/>
    <cellStyle name="merge 7" xfId="62"/>
    <cellStyle name="Neutral" xfId="63"/>
    <cellStyle name="Normal 2" xfId="64"/>
    <cellStyle name="Normal 2 2" xfId="65"/>
    <cellStyle name="Normal 2 5" xfId="66"/>
    <cellStyle name="Normal 3" xfId="67"/>
    <cellStyle name="Normal 4" xfId="68"/>
    <cellStyle name="Normal 5" xfId="69"/>
    <cellStyle name="Normal 9" xfId="70"/>
    <cellStyle name="Normal_TROSKOVNIK-revizija2" xfId="71"/>
    <cellStyle name="Note" xfId="72"/>
    <cellStyle name="Output" xfId="73"/>
    <cellStyle name="Percent" xfId="74"/>
    <cellStyle name="Title" xfId="75"/>
    <cellStyle name="Total" xfId="76"/>
    <cellStyle name="Warning Text" xfId="77"/>
    <cellStyle name="wrap" xfId="78"/>
  </cellStyles>
  <dxfs count="5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trike val="0"/>
        <color indexed="9"/>
      </font>
      <border>
        <right style="thin"/>
        <top style="thin"/>
        <bottom style="thin"/>
      </border>
    </dxf>
    <dxf>
      <font>
        <color indexed="9"/>
      </font>
    </dxf>
    <dxf>
      <font>
        <color indexed="9"/>
      </font>
    </dxf>
    <dxf>
      <font>
        <color indexed="9"/>
      </font>
    </dxf>
    <dxf>
      <font>
        <strike val="0"/>
        <color rgb="FFFFFFFF"/>
      </font>
      <border>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0</xdr:rowOff>
    </xdr:from>
    <xdr:to>
      <xdr:col>2</xdr:col>
      <xdr:colOff>2581275</xdr:colOff>
      <xdr:row>3</xdr:row>
      <xdr:rowOff>114300</xdr:rowOff>
    </xdr:to>
    <xdr:pic>
      <xdr:nvPicPr>
        <xdr:cNvPr id="1" name="Picture 908"/>
        <xdr:cNvPicPr preferRelativeResize="1">
          <a:picLocks noChangeAspect="1"/>
        </xdr:cNvPicPr>
      </xdr:nvPicPr>
      <xdr:blipFill>
        <a:blip r:embed="rId1"/>
        <a:stretch>
          <a:fillRect/>
        </a:stretch>
      </xdr:blipFill>
      <xdr:spPr>
        <a:xfrm>
          <a:off x="904875" y="0"/>
          <a:ext cx="23336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ing@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26"/>
  <sheetViews>
    <sheetView showZeros="0" view="pageBreakPreview" zoomScaleSheetLayoutView="100" workbookViewId="0" topLeftCell="A1">
      <selection activeCell="P408" sqref="P408"/>
    </sheetView>
  </sheetViews>
  <sheetFormatPr defaultColWidth="9.140625" defaultRowHeight="12.75"/>
  <cols>
    <col min="1" max="1" width="4.57421875" style="112" customWidth="1"/>
    <col min="2" max="2" width="5.28125" style="193" customWidth="1"/>
    <col min="3" max="3" width="50.57421875" style="194" customWidth="1"/>
    <col min="4" max="4" width="6.421875" style="195" customWidth="1"/>
    <col min="5" max="5" width="9.140625" style="196" customWidth="1"/>
    <col min="6" max="6" width="13.00390625" style="197" customWidth="1"/>
    <col min="7" max="7" width="14.8515625" style="197" customWidth="1"/>
    <col min="8" max="8" width="11.00390625" style="112" customWidth="1"/>
    <col min="9" max="9" width="10.7109375" style="112" bestFit="1" customWidth="1"/>
    <col min="10" max="10" width="9.140625" style="112" customWidth="1"/>
    <col min="11" max="11" width="10.140625" style="112" bestFit="1" customWidth="1"/>
    <col min="12" max="16384" width="9.140625" style="112" customWidth="1"/>
  </cols>
  <sheetData>
    <row r="1" spans="2:9" ht="12.75">
      <c r="B1" s="111"/>
      <c r="C1" s="112"/>
      <c r="D1" s="113" t="s">
        <v>51</v>
      </c>
      <c r="E1" s="114"/>
      <c r="F1" s="115"/>
      <c r="G1" s="116"/>
      <c r="H1" s="115"/>
      <c r="I1" s="115"/>
    </row>
    <row r="2" spans="2:9" ht="12.75">
      <c r="B2" s="111"/>
      <c r="C2" s="112"/>
      <c r="D2" s="113" t="s">
        <v>52</v>
      </c>
      <c r="E2" s="114"/>
      <c r="F2" s="115"/>
      <c r="G2" s="116"/>
      <c r="H2" s="115"/>
      <c r="I2" s="115"/>
    </row>
    <row r="3" spans="2:9" ht="12.75">
      <c r="B3" s="111"/>
      <c r="C3" s="112"/>
      <c r="D3" s="9" t="s">
        <v>53</v>
      </c>
      <c r="E3" s="114"/>
      <c r="F3" s="115"/>
      <c r="G3" s="116"/>
      <c r="H3" s="115"/>
      <c r="I3" s="115"/>
    </row>
    <row r="4" spans="2:9" ht="12.75">
      <c r="B4" s="111"/>
      <c r="C4" s="112"/>
      <c r="D4" s="113" t="s">
        <v>54</v>
      </c>
      <c r="E4" s="114"/>
      <c r="F4" s="115"/>
      <c r="G4" s="116"/>
      <c r="H4" s="115"/>
      <c r="I4" s="115"/>
    </row>
    <row r="5" spans="2:9" ht="12.75">
      <c r="B5" s="111"/>
      <c r="C5" s="112"/>
      <c r="D5" s="117"/>
      <c r="E5" s="114"/>
      <c r="F5" s="115"/>
      <c r="G5" s="116"/>
      <c r="H5" s="115"/>
      <c r="I5" s="115"/>
    </row>
    <row r="6" spans="2:9" ht="12.75">
      <c r="B6" s="111"/>
      <c r="C6" s="112"/>
      <c r="D6" s="117"/>
      <c r="E6" s="114"/>
      <c r="F6" s="115"/>
      <c r="G6" s="116"/>
      <c r="H6" s="115"/>
      <c r="I6" s="115"/>
    </row>
    <row r="7" spans="2:9" ht="12.75">
      <c r="B7" s="111"/>
      <c r="C7" s="112"/>
      <c r="D7" s="117"/>
      <c r="E7" s="114"/>
      <c r="F7" s="115"/>
      <c r="G7" s="116"/>
      <c r="H7" s="115"/>
      <c r="I7" s="115"/>
    </row>
    <row r="8" spans="2:13" ht="15" customHeight="1">
      <c r="B8" s="118" t="s">
        <v>7</v>
      </c>
      <c r="C8" s="119" t="s">
        <v>1</v>
      </c>
      <c r="D8" s="120" t="s">
        <v>38</v>
      </c>
      <c r="E8" s="121" t="s">
        <v>2</v>
      </c>
      <c r="F8" s="122" t="s">
        <v>40</v>
      </c>
      <c r="G8" s="122" t="s">
        <v>3</v>
      </c>
      <c r="L8" s="123"/>
      <c r="M8" s="123"/>
    </row>
    <row r="9" spans="2:13" ht="12.75">
      <c r="B9" s="111"/>
      <c r="C9" s="112"/>
      <c r="D9" s="117"/>
      <c r="E9" s="114"/>
      <c r="F9" s="115"/>
      <c r="G9" s="116"/>
      <c r="H9" s="115"/>
      <c r="I9" s="115"/>
      <c r="L9" s="123"/>
      <c r="M9" s="123"/>
    </row>
    <row r="10" spans="2:13" ht="12.75">
      <c r="B10" s="111"/>
      <c r="C10" s="112"/>
      <c r="D10" s="117"/>
      <c r="E10" s="114"/>
      <c r="F10" s="115"/>
      <c r="G10" s="116"/>
      <c r="H10" s="115"/>
      <c r="I10" s="115"/>
      <c r="L10" s="123"/>
      <c r="M10" s="123"/>
    </row>
    <row r="11" spans="2:13" ht="12.75">
      <c r="B11" s="111"/>
      <c r="C11" s="112"/>
      <c r="D11" s="117"/>
      <c r="E11" s="114"/>
      <c r="F11" s="115"/>
      <c r="G11" s="116"/>
      <c r="H11" s="115"/>
      <c r="I11" s="115"/>
      <c r="L11" s="124"/>
      <c r="M11" s="125"/>
    </row>
    <row r="12" spans="2:13" ht="12.75">
      <c r="B12" s="111"/>
      <c r="C12" s="112"/>
      <c r="D12" s="117"/>
      <c r="E12" s="114"/>
      <c r="F12" s="115"/>
      <c r="G12" s="116"/>
      <c r="H12" s="115"/>
      <c r="I12" s="115"/>
      <c r="L12" s="124"/>
      <c r="M12" s="125"/>
    </row>
    <row r="13" spans="2:13" ht="12.75">
      <c r="B13" s="111"/>
      <c r="C13" s="112"/>
      <c r="D13" s="117"/>
      <c r="E13" s="114"/>
      <c r="F13" s="115"/>
      <c r="G13" s="116"/>
      <c r="H13" s="115"/>
      <c r="I13" s="115"/>
      <c r="L13" s="124"/>
      <c r="M13" s="125"/>
    </row>
    <row r="14" spans="2:13" ht="12.75">
      <c r="B14" s="111"/>
      <c r="C14" s="112"/>
      <c r="D14" s="117"/>
      <c r="E14" s="114"/>
      <c r="F14" s="115"/>
      <c r="G14" s="116"/>
      <c r="H14" s="115"/>
      <c r="I14" s="115"/>
      <c r="L14" s="124"/>
      <c r="M14" s="124"/>
    </row>
    <row r="15" spans="2:13" ht="12.75">
      <c r="B15" s="111"/>
      <c r="C15" s="112"/>
      <c r="D15" s="117"/>
      <c r="E15" s="114"/>
      <c r="F15" s="115"/>
      <c r="G15" s="116"/>
      <c r="H15" s="115"/>
      <c r="I15" s="115"/>
      <c r="L15" s="124"/>
      <c r="M15" s="124"/>
    </row>
    <row r="16" spans="2:13" ht="12.75">
      <c r="B16" s="111"/>
      <c r="C16" s="112"/>
      <c r="D16" s="117"/>
      <c r="E16" s="114"/>
      <c r="F16" s="115"/>
      <c r="G16" s="116"/>
      <c r="H16" s="115"/>
      <c r="I16" s="115"/>
      <c r="L16" s="124"/>
      <c r="M16" s="124"/>
    </row>
    <row r="17" spans="2:13" ht="12.75">
      <c r="B17" s="111"/>
      <c r="C17" s="112"/>
      <c r="D17" s="117"/>
      <c r="E17" s="114"/>
      <c r="F17" s="115"/>
      <c r="G17" s="116"/>
      <c r="H17" s="115"/>
      <c r="I17" s="115"/>
      <c r="L17" s="124"/>
      <c r="M17" s="124"/>
    </row>
    <row r="18" spans="2:13" ht="12.75">
      <c r="B18" s="111"/>
      <c r="C18" s="112"/>
      <c r="D18" s="117"/>
      <c r="E18" s="114"/>
      <c r="F18" s="115"/>
      <c r="G18" s="116"/>
      <c r="H18" s="115"/>
      <c r="I18" s="115"/>
      <c r="L18" s="124"/>
      <c r="M18" s="124"/>
    </row>
    <row r="19" spans="2:13" ht="12.75">
      <c r="B19" s="111"/>
      <c r="C19" s="112"/>
      <c r="D19" s="117"/>
      <c r="E19" s="114"/>
      <c r="F19" s="115"/>
      <c r="G19" s="116"/>
      <c r="H19" s="115"/>
      <c r="I19" s="115"/>
      <c r="L19" s="124"/>
      <c r="M19" s="124"/>
    </row>
    <row r="20" spans="2:13" ht="12.75">
      <c r="B20" s="111"/>
      <c r="C20" s="112"/>
      <c r="D20" s="117"/>
      <c r="E20" s="114"/>
      <c r="F20" s="115"/>
      <c r="G20" s="116"/>
      <c r="H20" s="115"/>
      <c r="I20" s="115"/>
      <c r="L20" s="124"/>
      <c r="M20" s="124"/>
    </row>
    <row r="21" spans="2:13" ht="12.75">
      <c r="B21" s="111"/>
      <c r="C21" s="112"/>
      <c r="D21" s="117"/>
      <c r="E21" s="114"/>
      <c r="F21" s="115"/>
      <c r="G21" s="116"/>
      <c r="H21" s="115"/>
      <c r="I21" s="115"/>
      <c r="L21" s="124"/>
      <c r="M21" s="124"/>
    </row>
    <row r="22" spans="2:13" ht="12.75">
      <c r="B22" s="111"/>
      <c r="C22" s="112"/>
      <c r="D22" s="117"/>
      <c r="E22" s="114"/>
      <c r="F22" s="115"/>
      <c r="G22" s="116"/>
      <c r="H22" s="126"/>
      <c r="I22" s="126"/>
      <c r="J22" s="123"/>
      <c r="K22" s="123"/>
      <c r="L22" s="124"/>
      <c r="M22" s="127"/>
    </row>
    <row r="23" spans="2:13" ht="12.75">
      <c r="B23" s="111"/>
      <c r="C23" s="112"/>
      <c r="D23" s="117"/>
      <c r="E23" s="114"/>
      <c r="F23" s="115"/>
      <c r="G23" s="116"/>
      <c r="H23" s="126"/>
      <c r="I23" s="126"/>
      <c r="J23" s="123"/>
      <c r="K23" s="123"/>
      <c r="L23" s="124"/>
      <c r="M23" s="127"/>
    </row>
    <row r="24" spans="2:13" ht="24" customHeight="1" thickBot="1">
      <c r="B24" s="128"/>
      <c r="C24" s="129"/>
      <c r="D24" s="130"/>
      <c r="E24" s="131"/>
      <c r="F24" s="132"/>
      <c r="G24" s="133"/>
      <c r="H24" s="134"/>
      <c r="I24" s="135"/>
      <c r="J24" s="123"/>
      <c r="K24" s="123"/>
      <c r="L24" s="124"/>
      <c r="M24" s="124"/>
    </row>
    <row r="25" spans="2:13" ht="13.5" thickTop="1">
      <c r="B25" s="136"/>
      <c r="C25" s="137"/>
      <c r="D25" s="138"/>
      <c r="E25" s="139"/>
      <c r="F25" s="140"/>
      <c r="G25" s="141"/>
      <c r="H25" s="136"/>
      <c r="I25" s="141"/>
      <c r="J25" s="123"/>
      <c r="K25" s="123"/>
      <c r="L25" s="124"/>
      <c r="M25" s="124"/>
    </row>
    <row r="26" spans="2:13" ht="12.75">
      <c r="B26" s="136"/>
      <c r="C26" s="142" t="s">
        <v>11</v>
      </c>
      <c r="D26" s="143" t="s">
        <v>69</v>
      </c>
      <c r="E26" s="144"/>
      <c r="F26" s="140"/>
      <c r="G26" s="141"/>
      <c r="H26" s="136"/>
      <c r="I26" s="141"/>
      <c r="J26" s="123"/>
      <c r="K26" s="123"/>
      <c r="L26" s="125"/>
      <c r="M26" s="125"/>
    </row>
    <row r="27" spans="2:13" ht="15">
      <c r="B27" s="145"/>
      <c r="C27" s="142"/>
      <c r="D27" s="146" t="s">
        <v>70</v>
      </c>
      <c r="E27" s="147"/>
      <c r="F27" s="148"/>
      <c r="G27" s="148"/>
      <c r="H27" s="123"/>
      <c r="I27" s="126"/>
      <c r="J27" s="123"/>
      <c r="K27" s="123"/>
      <c r="L27" s="125"/>
      <c r="M27" s="125"/>
    </row>
    <row r="28" spans="2:13" ht="15">
      <c r="B28" s="145"/>
      <c r="C28" s="142"/>
      <c r="D28" s="146" t="s">
        <v>71</v>
      </c>
      <c r="E28" s="147"/>
      <c r="F28" s="148"/>
      <c r="G28" s="148"/>
      <c r="H28" s="123"/>
      <c r="I28" s="126"/>
      <c r="J28" s="123"/>
      <c r="K28" s="123"/>
      <c r="L28" s="125"/>
      <c r="M28" s="125"/>
    </row>
    <row r="29" spans="2:13" ht="15">
      <c r="B29" s="145"/>
      <c r="C29" s="137"/>
      <c r="D29" s="146"/>
      <c r="E29" s="147"/>
      <c r="F29" s="148"/>
      <c r="G29" s="148"/>
      <c r="H29" s="123"/>
      <c r="I29" s="126"/>
      <c r="J29" s="123"/>
      <c r="K29" s="123"/>
      <c r="L29" s="125"/>
      <c r="M29" s="125"/>
    </row>
    <row r="30" spans="2:13" ht="15">
      <c r="B30" s="145"/>
      <c r="C30" s="149" t="s">
        <v>12</v>
      </c>
      <c r="D30" s="143" t="s">
        <v>72</v>
      </c>
      <c r="E30" s="147"/>
      <c r="F30" s="148"/>
      <c r="G30" s="148"/>
      <c r="H30" s="123"/>
      <c r="I30" s="126"/>
      <c r="J30" s="123"/>
      <c r="K30" s="123"/>
      <c r="L30" s="150"/>
      <c r="M30" s="125"/>
    </row>
    <row r="31" spans="2:13" ht="15">
      <c r="B31" s="145"/>
      <c r="C31" s="149"/>
      <c r="D31" s="146" t="s">
        <v>73</v>
      </c>
      <c r="E31" s="147"/>
      <c r="F31" s="148"/>
      <c r="G31" s="148"/>
      <c r="H31" s="123"/>
      <c r="I31" s="126"/>
      <c r="J31" s="123"/>
      <c r="K31" s="123"/>
      <c r="L31" s="150"/>
      <c r="M31" s="125"/>
    </row>
    <row r="32" spans="2:13" ht="15">
      <c r="B32" s="145"/>
      <c r="C32" s="149"/>
      <c r="D32" s="151"/>
      <c r="E32" s="147"/>
      <c r="F32" s="148"/>
      <c r="G32" s="148"/>
      <c r="H32" s="123"/>
      <c r="I32" s="126"/>
      <c r="J32" s="123"/>
      <c r="K32" s="123"/>
      <c r="L32" s="150"/>
      <c r="M32" s="125"/>
    </row>
    <row r="33" spans="2:13" ht="18.75" customHeight="1">
      <c r="B33" s="145"/>
      <c r="C33" s="152"/>
      <c r="D33" s="153"/>
      <c r="E33" s="147"/>
      <c r="F33" s="148"/>
      <c r="G33" s="148"/>
      <c r="H33" s="123"/>
      <c r="I33" s="126"/>
      <c r="J33" s="123"/>
      <c r="K33" s="123"/>
      <c r="L33" s="124"/>
      <c r="M33" s="124"/>
    </row>
    <row r="34" spans="2:13" ht="15">
      <c r="B34" s="145"/>
      <c r="C34" s="149" t="s">
        <v>13</v>
      </c>
      <c r="D34" s="146" t="s">
        <v>73</v>
      </c>
      <c r="E34" s="147"/>
      <c r="F34" s="148"/>
      <c r="G34" s="148"/>
      <c r="H34" s="123"/>
      <c r="I34" s="126"/>
      <c r="J34" s="123"/>
      <c r="K34" s="123"/>
      <c r="L34" s="124"/>
      <c r="M34" s="124"/>
    </row>
    <row r="35" spans="2:13" ht="15">
      <c r="B35" s="145"/>
      <c r="C35" s="149"/>
      <c r="D35" s="143"/>
      <c r="E35" s="147"/>
      <c r="F35" s="148"/>
      <c r="G35" s="148"/>
      <c r="H35" s="123"/>
      <c r="I35" s="126"/>
      <c r="J35" s="123"/>
      <c r="K35" s="123"/>
      <c r="L35" s="124"/>
      <c r="M35" s="124"/>
    </row>
    <row r="36" spans="2:13" ht="15">
      <c r="B36" s="145"/>
      <c r="C36" s="149" t="s">
        <v>14</v>
      </c>
      <c r="D36" s="152" t="s">
        <v>74</v>
      </c>
      <c r="E36" s="147"/>
      <c r="F36" s="148"/>
      <c r="G36" s="148"/>
      <c r="H36" s="123"/>
      <c r="I36" s="126"/>
      <c r="J36" s="123"/>
      <c r="K36" s="123"/>
      <c r="L36" s="124"/>
      <c r="M36" s="124"/>
    </row>
    <row r="37" spans="2:13" ht="15">
      <c r="B37" s="145"/>
      <c r="C37" s="149"/>
      <c r="D37" s="152" t="s">
        <v>75</v>
      </c>
      <c r="E37" s="147"/>
      <c r="F37" s="148"/>
      <c r="G37" s="148"/>
      <c r="H37" s="123"/>
      <c r="I37" s="126"/>
      <c r="J37" s="123"/>
      <c r="K37" s="123"/>
      <c r="L37" s="125"/>
      <c r="M37" s="125"/>
    </row>
    <row r="38" spans="2:13" ht="15">
      <c r="B38" s="145"/>
      <c r="C38" s="149"/>
      <c r="D38" s="152" t="s">
        <v>76</v>
      </c>
      <c r="E38" s="147"/>
      <c r="F38" s="148"/>
      <c r="G38" s="148"/>
      <c r="H38" s="123"/>
      <c r="I38" s="126"/>
      <c r="J38" s="123"/>
      <c r="K38" s="123"/>
      <c r="L38" s="125"/>
      <c r="M38" s="125"/>
    </row>
    <row r="39" spans="2:13" ht="15">
      <c r="B39" s="145"/>
      <c r="C39" s="149"/>
      <c r="D39" s="152" t="s">
        <v>77</v>
      </c>
      <c r="E39" s="147"/>
      <c r="F39" s="148"/>
      <c r="G39" s="148"/>
      <c r="H39" s="123"/>
      <c r="I39" s="126"/>
      <c r="J39" s="123"/>
      <c r="K39" s="123"/>
      <c r="L39" s="125"/>
      <c r="M39" s="125"/>
    </row>
    <row r="40" spans="2:13" ht="15">
      <c r="B40" s="145"/>
      <c r="C40" s="149"/>
      <c r="D40" s="152" t="s">
        <v>155</v>
      </c>
      <c r="E40" s="147"/>
      <c r="F40" s="148"/>
      <c r="G40" s="148"/>
      <c r="H40" s="123"/>
      <c r="I40" s="126"/>
      <c r="J40" s="123"/>
      <c r="K40" s="123"/>
      <c r="L40" s="125"/>
      <c r="M40" s="125"/>
    </row>
    <row r="41" spans="2:13" ht="15">
      <c r="B41" s="145"/>
      <c r="C41" s="149"/>
      <c r="D41" s="152"/>
      <c r="E41" s="147"/>
      <c r="F41" s="148"/>
      <c r="G41" s="148"/>
      <c r="H41" s="123"/>
      <c r="I41" s="126"/>
      <c r="J41" s="123"/>
      <c r="K41" s="123"/>
      <c r="L41" s="124"/>
      <c r="M41" s="124"/>
    </row>
    <row r="42" spans="2:13" ht="15">
      <c r="B42" s="145"/>
      <c r="C42" s="152"/>
      <c r="D42" s="152"/>
      <c r="E42" s="147"/>
      <c r="F42" s="148"/>
      <c r="G42" s="148"/>
      <c r="H42" s="123"/>
      <c r="I42" s="126"/>
      <c r="J42" s="123"/>
      <c r="K42" s="123"/>
      <c r="L42" s="124"/>
      <c r="M42" s="124"/>
    </row>
    <row r="43" spans="2:13" ht="15">
      <c r="B43" s="145"/>
      <c r="C43" s="152"/>
      <c r="D43" s="152"/>
      <c r="E43" s="147"/>
      <c r="F43" s="148"/>
      <c r="G43" s="148"/>
      <c r="H43" s="123"/>
      <c r="I43" s="126"/>
      <c r="J43" s="123"/>
      <c r="K43" s="123"/>
      <c r="L43" s="125"/>
      <c r="M43" s="125"/>
    </row>
    <row r="44" spans="2:13" ht="15">
      <c r="B44" s="145"/>
      <c r="C44" s="152" t="s">
        <v>15</v>
      </c>
      <c r="D44" s="154" t="s">
        <v>152</v>
      </c>
      <c r="E44" s="147"/>
      <c r="F44" s="148"/>
      <c r="G44" s="148"/>
      <c r="H44" s="123"/>
      <c r="I44" s="126"/>
      <c r="J44" s="123"/>
      <c r="K44" s="123"/>
      <c r="L44" s="123"/>
      <c r="M44" s="123"/>
    </row>
    <row r="45" spans="2:13" ht="13.5" thickBot="1">
      <c r="B45" s="136"/>
      <c r="C45" s="155"/>
      <c r="D45" s="156"/>
      <c r="E45" s="157"/>
      <c r="F45" s="158"/>
      <c r="G45" s="159"/>
      <c r="H45" s="160"/>
      <c r="I45" s="140"/>
      <c r="J45" s="123"/>
      <c r="K45" s="123"/>
      <c r="L45" s="123"/>
      <c r="M45" s="123"/>
    </row>
    <row r="46" spans="2:13" ht="13.5" thickTop="1">
      <c r="B46" s="161"/>
      <c r="C46" s="162"/>
      <c r="D46" s="163"/>
      <c r="E46" s="164"/>
      <c r="F46" s="165"/>
      <c r="G46" s="148"/>
      <c r="H46" s="123"/>
      <c r="I46" s="126"/>
      <c r="J46" s="123"/>
      <c r="K46" s="123"/>
      <c r="L46" s="123"/>
      <c r="M46" s="123"/>
    </row>
    <row r="47" spans="2:13" ht="31.5" customHeight="1">
      <c r="B47" s="145"/>
      <c r="C47" s="166" t="s">
        <v>16</v>
      </c>
      <c r="D47" s="152" t="s">
        <v>39</v>
      </c>
      <c r="E47" s="147"/>
      <c r="F47" s="148"/>
      <c r="G47" s="148"/>
      <c r="H47" s="123"/>
      <c r="I47" s="126"/>
      <c r="J47" s="123"/>
      <c r="K47" s="123"/>
      <c r="L47" s="123"/>
      <c r="M47" s="123"/>
    </row>
    <row r="48" spans="2:11" ht="15">
      <c r="B48" s="145"/>
      <c r="C48" s="166"/>
      <c r="D48" s="152"/>
      <c r="E48" s="147"/>
      <c r="F48" s="148"/>
      <c r="G48" s="148"/>
      <c r="H48" s="123"/>
      <c r="I48" s="126"/>
      <c r="J48" s="123"/>
      <c r="K48" s="123"/>
    </row>
    <row r="49" spans="2:11" ht="15">
      <c r="B49" s="145"/>
      <c r="C49" s="166"/>
      <c r="D49" s="152"/>
      <c r="E49" s="147"/>
      <c r="F49" s="148"/>
      <c r="G49" s="148"/>
      <c r="H49" s="123"/>
      <c r="I49" s="126"/>
      <c r="J49" s="123"/>
      <c r="K49" s="123"/>
    </row>
    <row r="50" spans="2:11" ht="15">
      <c r="B50" s="145"/>
      <c r="C50" s="166"/>
      <c r="D50" s="152"/>
      <c r="E50" s="167"/>
      <c r="F50" s="148"/>
      <c r="G50" s="148"/>
      <c r="H50" s="123"/>
      <c r="I50" s="126"/>
      <c r="J50" s="123"/>
      <c r="K50" s="123"/>
    </row>
    <row r="51" spans="2:9" ht="15">
      <c r="B51" s="145"/>
      <c r="C51" s="166"/>
      <c r="D51" s="152"/>
      <c r="E51" s="147"/>
      <c r="F51" s="148"/>
      <c r="G51" s="148"/>
      <c r="I51" s="115"/>
    </row>
    <row r="52" spans="2:9" ht="15">
      <c r="B52" s="145"/>
      <c r="C52" s="166"/>
      <c r="D52" s="152"/>
      <c r="E52" s="147"/>
      <c r="F52" s="148"/>
      <c r="G52" s="148"/>
      <c r="I52" s="115"/>
    </row>
    <row r="53" spans="2:9" ht="15">
      <c r="B53" s="145"/>
      <c r="C53" s="166"/>
      <c r="D53" s="152"/>
      <c r="E53" s="147"/>
      <c r="F53" s="148"/>
      <c r="G53" s="148"/>
      <c r="I53" s="115"/>
    </row>
    <row r="54" spans="2:11" ht="22.5" customHeight="1">
      <c r="B54" s="145"/>
      <c r="C54" s="166" t="s">
        <v>33</v>
      </c>
      <c r="D54" s="152" t="s">
        <v>78</v>
      </c>
      <c r="E54" s="147"/>
      <c r="F54" s="148"/>
      <c r="G54" s="148"/>
      <c r="H54" s="123"/>
      <c r="I54" s="126"/>
      <c r="J54" s="123"/>
      <c r="K54" s="123"/>
    </row>
    <row r="55" spans="2:11" ht="12.75">
      <c r="B55" s="168"/>
      <c r="C55" s="169"/>
      <c r="D55" s="170"/>
      <c r="E55" s="114"/>
      <c r="F55" s="115"/>
      <c r="G55" s="115"/>
      <c r="H55" s="126"/>
      <c r="I55" s="126"/>
      <c r="J55" s="123"/>
      <c r="K55" s="123"/>
    </row>
    <row r="56" spans="1:9" s="175" customFormat="1" ht="15">
      <c r="A56" s="171"/>
      <c r="B56" s="172" t="s">
        <v>17</v>
      </c>
      <c r="C56" s="173"/>
      <c r="D56" s="173"/>
      <c r="E56" s="173"/>
      <c r="F56" s="173"/>
      <c r="G56" s="173"/>
      <c r="H56" s="173"/>
      <c r="I56" s="174"/>
    </row>
    <row r="57" spans="1:9" s="175" customFormat="1" ht="15">
      <c r="A57" s="171"/>
      <c r="B57" s="176"/>
      <c r="D57" s="177"/>
      <c r="E57" s="174"/>
      <c r="F57" s="178"/>
      <c r="G57" s="178"/>
      <c r="H57" s="178"/>
      <c r="I57" s="174"/>
    </row>
    <row r="58" spans="1:8" s="175" customFormat="1" ht="12.75" customHeight="1">
      <c r="A58" s="179"/>
      <c r="B58" s="180" t="s">
        <v>18</v>
      </c>
      <c r="C58" s="180"/>
      <c r="D58" s="180"/>
      <c r="E58" s="181"/>
      <c r="F58" s="182"/>
      <c r="G58" s="182"/>
      <c r="H58" s="181"/>
    </row>
    <row r="59" spans="1:8" s="175" customFormat="1" ht="12.75" customHeight="1">
      <c r="A59" s="179"/>
      <c r="B59" s="180"/>
      <c r="C59" s="180"/>
      <c r="D59" s="180"/>
      <c r="E59" s="181"/>
      <c r="F59" s="182"/>
      <c r="G59" s="182"/>
      <c r="H59" s="181"/>
    </row>
    <row r="60" spans="1:8" s="175" customFormat="1" ht="12.75" customHeight="1">
      <c r="A60" s="179"/>
      <c r="B60" s="180"/>
      <c r="C60" s="180"/>
      <c r="D60" s="180"/>
      <c r="E60" s="181"/>
      <c r="F60" s="182"/>
      <c r="G60" s="182"/>
      <c r="H60" s="181"/>
    </row>
    <row r="61" spans="1:8" s="175" customFormat="1" ht="12.75" customHeight="1">
      <c r="A61" s="179"/>
      <c r="B61" s="180"/>
      <c r="C61" s="180"/>
      <c r="D61" s="180"/>
      <c r="E61" s="181"/>
      <c r="F61" s="182"/>
      <c r="G61" s="182"/>
      <c r="H61" s="181"/>
    </row>
    <row r="62" spans="1:8" s="175" customFormat="1" ht="12.75" customHeight="1">
      <c r="A62" s="179"/>
      <c r="B62" s="183" t="s">
        <v>207</v>
      </c>
      <c r="C62" s="183"/>
      <c r="D62" s="183"/>
      <c r="E62" s="184"/>
      <c r="F62" s="185"/>
      <c r="G62" s="185"/>
      <c r="H62" s="184"/>
    </row>
    <row r="63" spans="1:8" s="175" customFormat="1" ht="12.75" customHeight="1">
      <c r="A63" s="179"/>
      <c r="B63" s="183"/>
      <c r="C63" s="183"/>
      <c r="D63" s="183"/>
      <c r="E63" s="184"/>
      <c r="F63" s="185"/>
      <c r="G63" s="185"/>
      <c r="H63" s="184"/>
    </row>
    <row r="64" spans="1:8" s="175" customFormat="1" ht="12.75" customHeight="1">
      <c r="A64" s="179"/>
      <c r="B64" s="183"/>
      <c r="C64" s="183"/>
      <c r="D64" s="183"/>
      <c r="E64" s="184"/>
      <c r="F64" s="185"/>
      <c r="G64" s="185"/>
      <c r="H64" s="184"/>
    </row>
    <row r="65" spans="1:8" s="175" customFormat="1" ht="12.75" customHeight="1">
      <c r="A65" s="179"/>
      <c r="B65" s="183"/>
      <c r="C65" s="183"/>
      <c r="D65" s="183"/>
      <c r="E65" s="184"/>
      <c r="F65" s="185"/>
      <c r="G65" s="185"/>
      <c r="H65" s="184"/>
    </row>
    <row r="66" spans="1:8" s="175" customFormat="1" ht="12.75" customHeight="1">
      <c r="A66" s="179"/>
      <c r="B66" s="183"/>
      <c r="C66" s="183"/>
      <c r="D66" s="183"/>
      <c r="E66" s="184"/>
      <c r="F66" s="185"/>
      <c r="G66" s="185"/>
      <c r="H66" s="184"/>
    </row>
    <row r="67" spans="1:8" s="175" customFormat="1" ht="12.75" customHeight="1">
      <c r="A67" s="179"/>
      <c r="B67" s="183"/>
      <c r="C67" s="183"/>
      <c r="D67" s="183"/>
      <c r="E67" s="184"/>
      <c r="F67" s="185"/>
      <c r="G67" s="185"/>
      <c r="H67" s="184"/>
    </row>
    <row r="68" spans="1:8" s="175" customFormat="1" ht="12.75" customHeight="1">
      <c r="A68" s="179"/>
      <c r="B68" s="183"/>
      <c r="C68" s="183"/>
      <c r="D68" s="183"/>
      <c r="E68" s="184"/>
      <c r="F68" s="185"/>
      <c r="G68" s="185"/>
      <c r="H68" s="184"/>
    </row>
    <row r="69" spans="1:8" s="175" customFormat="1" ht="12.75" customHeight="1">
      <c r="A69" s="179"/>
      <c r="B69" s="183"/>
      <c r="C69" s="183"/>
      <c r="D69" s="183"/>
      <c r="E69" s="184"/>
      <c r="F69" s="185"/>
      <c r="G69" s="185"/>
      <c r="H69" s="184"/>
    </row>
    <row r="70" spans="1:8" s="175" customFormat="1" ht="12.75" customHeight="1">
      <c r="A70" s="179"/>
      <c r="B70" s="183"/>
      <c r="C70" s="183"/>
      <c r="D70" s="183"/>
      <c r="E70" s="184"/>
      <c r="F70" s="185"/>
      <c r="G70" s="185"/>
      <c r="H70" s="184"/>
    </row>
    <row r="71" spans="1:8" s="175" customFormat="1" ht="12.75" customHeight="1">
      <c r="A71" s="179"/>
      <c r="B71" s="183"/>
      <c r="C71" s="183"/>
      <c r="D71" s="183"/>
      <c r="E71" s="184"/>
      <c r="F71" s="185"/>
      <c r="G71" s="185"/>
      <c r="H71" s="184"/>
    </row>
    <row r="72" spans="1:8" s="175" customFormat="1" ht="12.75" customHeight="1">
      <c r="A72" s="179"/>
      <c r="B72" s="183"/>
      <c r="C72" s="183"/>
      <c r="D72" s="183"/>
      <c r="E72" s="184"/>
      <c r="F72" s="185"/>
      <c r="G72" s="185"/>
      <c r="H72" s="185"/>
    </row>
    <row r="73" spans="1:8" s="175" customFormat="1" ht="12.75" customHeight="1">
      <c r="A73" s="179"/>
      <c r="B73" s="186" t="s">
        <v>206</v>
      </c>
      <c r="C73" s="186"/>
      <c r="D73" s="186"/>
      <c r="E73" s="187"/>
      <c r="F73" s="185"/>
      <c r="G73" s="185"/>
      <c r="H73" s="187"/>
    </row>
    <row r="74" spans="1:8" s="175" customFormat="1" ht="12.75" customHeight="1">
      <c r="A74" s="179"/>
      <c r="B74" s="186"/>
      <c r="C74" s="186"/>
      <c r="D74" s="186"/>
      <c r="E74" s="187"/>
      <c r="F74" s="185"/>
      <c r="G74" s="185"/>
      <c r="H74" s="187"/>
    </row>
    <row r="75" spans="1:8" s="175" customFormat="1" ht="12.75" customHeight="1">
      <c r="A75" s="179"/>
      <c r="B75" s="186"/>
      <c r="C75" s="186"/>
      <c r="D75" s="186"/>
      <c r="E75" s="187"/>
      <c r="F75" s="185"/>
      <c r="G75" s="185"/>
      <c r="H75" s="187"/>
    </row>
    <row r="76" spans="1:8" s="175" customFormat="1" ht="12.75" customHeight="1">
      <c r="A76" s="179"/>
      <c r="B76" s="186"/>
      <c r="C76" s="186"/>
      <c r="D76" s="186"/>
      <c r="E76" s="187"/>
      <c r="F76" s="185"/>
      <c r="G76" s="185"/>
      <c r="H76" s="187"/>
    </row>
    <row r="77" spans="1:8" s="175" customFormat="1" ht="12.75" customHeight="1">
      <c r="A77" s="179"/>
      <c r="B77" s="186"/>
      <c r="C77" s="186"/>
      <c r="D77" s="186"/>
      <c r="E77" s="187"/>
      <c r="F77" s="185"/>
      <c r="G77" s="185"/>
      <c r="H77" s="187"/>
    </row>
    <row r="78" spans="1:8" s="175" customFormat="1" ht="12.75" customHeight="1">
      <c r="A78" s="179"/>
      <c r="B78" s="186" t="s">
        <v>19</v>
      </c>
      <c r="C78" s="186"/>
      <c r="D78" s="186"/>
      <c r="E78" s="187"/>
      <c r="F78" s="185"/>
      <c r="G78" s="185"/>
      <c r="H78" s="187"/>
    </row>
    <row r="79" spans="1:8" s="175" customFormat="1" ht="12.75" customHeight="1">
      <c r="A79" s="179"/>
      <c r="B79" s="186"/>
      <c r="C79" s="186"/>
      <c r="D79" s="186"/>
      <c r="E79" s="187"/>
      <c r="F79" s="185"/>
      <c r="G79" s="185"/>
      <c r="H79" s="187"/>
    </row>
    <row r="80" spans="1:8" s="175" customFormat="1" ht="12.75" customHeight="1">
      <c r="A80" s="179"/>
      <c r="B80" s="186"/>
      <c r="C80" s="186"/>
      <c r="D80" s="186"/>
      <c r="E80" s="187"/>
      <c r="F80" s="185"/>
      <c r="G80" s="185"/>
      <c r="H80" s="187"/>
    </row>
    <row r="81" spans="1:8" s="175" customFormat="1" ht="12.75" customHeight="1">
      <c r="A81" s="179"/>
      <c r="B81" s="186"/>
      <c r="C81" s="186"/>
      <c r="D81" s="186"/>
      <c r="E81" s="187"/>
      <c r="F81" s="185"/>
      <c r="G81" s="185"/>
      <c r="H81" s="187"/>
    </row>
    <row r="82" spans="1:8" s="175" customFormat="1" ht="12.75" customHeight="1">
      <c r="A82" s="179"/>
      <c r="B82" s="186"/>
      <c r="C82" s="186"/>
      <c r="D82" s="186"/>
      <c r="E82" s="187"/>
      <c r="F82" s="185"/>
      <c r="G82" s="185"/>
      <c r="H82" s="185"/>
    </row>
    <row r="83" spans="1:8" s="175" customFormat="1" ht="12.75" customHeight="1">
      <c r="A83" s="179"/>
      <c r="B83" s="183" t="s">
        <v>20</v>
      </c>
      <c r="C83" s="183"/>
      <c r="D83" s="183"/>
      <c r="E83" s="184"/>
      <c r="F83" s="185"/>
      <c r="G83" s="185"/>
      <c r="H83" s="184"/>
    </row>
    <row r="84" spans="1:8" s="175" customFormat="1" ht="12.75" customHeight="1">
      <c r="A84" s="179"/>
      <c r="B84" s="183"/>
      <c r="C84" s="183"/>
      <c r="D84" s="183"/>
      <c r="E84" s="184"/>
      <c r="F84" s="185"/>
      <c r="G84" s="185"/>
      <c r="H84" s="184"/>
    </row>
    <row r="85" spans="1:8" s="175" customFormat="1" ht="12.75" customHeight="1">
      <c r="A85" s="179"/>
      <c r="B85" s="183"/>
      <c r="C85" s="183"/>
      <c r="D85" s="183"/>
      <c r="E85" s="184"/>
      <c r="F85" s="185"/>
      <c r="G85" s="185"/>
      <c r="H85" s="184"/>
    </row>
    <row r="86" spans="1:8" s="175" customFormat="1" ht="12.75" customHeight="1">
      <c r="A86" s="179"/>
      <c r="B86" s="183"/>
      <c r="C86" s="183"/>
      <c r="D86" s="183"/>
      <c r="E86" s="184"/>
      <c r="F86" s="185"/>
      <c r="G86" s="185"/>
      <c r="H86" s="184"/>
    </row>
    <row r="87" spans="1:8" s="175" customFormat="1" ht="12.75" customHeight="1">
      <c r="A87" s="179"/>
      <c r="B87" s="186" t="s">
        <v>21</v>
      </c>
      <c r="C87" s="186"/>
      <c r="D87" s="186"/>
      <c r="E87" s="187"/>
      <c r="F87" s="185"/>
      <c r="G87" s="185"/>
      <c r="H87" s="187"/>
    </row>
    <row r="88" spans="1:8" s="175" customFormat="1" ht="12.75" customHeight="1">
      <c r="A88" s="179"/>
      <c r="B88" s="186"/>
      <c r="C88" s="186"/>
      <c r="D88" s="186"/>
      <c r="E88" s="187"/>
      <c r="F88" s="185"/>
      <c r="G88" s="185"/>
      <c r="H88" s="187"/>
    </row>
    <row r="89" spans="1:8" s="175" customFormat="1" ht="12.75" customHeight="1">
      <c r="A89" s="179"/>
      <c r="B89" s="186"/>
      <c r="C89" s="186"/>
      <c r="D89" s="186"/>
      <c r="E89" s="187"/>
      <c r="F89" s="185"/>
      <c r="G89" s="185"/>
      <c r="H89" s="187"/>
    </row>
    <row r="90" spans="1:8" s="175" customFormat="1" ht="12.75" customHeight="1">
      <c r="A90" s="179"/>
      <c r="B90" s="186"/>
      <c r="C90" s="186"/>
      <c r="D90" s="186"/>
      <c r="E90" s="187"/>
      <c r="F90" s="185"/>
      <c r="G90" s="185"/>
      <c r="H90" s="187"/>
    </row>
    <row r="91" spans="1:8" s="175" customFormat="1" ht="12.75" customHeight="1">
      <c r="A91" s="179"/>
      <c r="B91" s="186"/>
      <c r="C91" s="186"/>
      <c r="D91" s="186"/>
      <c r="E91" s="187"/>
      <c r="F91" s="185"/>
      <c r="G91" s="185"/>
      <c r="H91" s="187"/>
    </row>
    <row r="92" spans="1:8" s="175" customFormat="1" ht="12.75" customHeight="1">
      <c r="A92" s="179"/>
      <c r="B92" s="183" t="s">
        <v>22</v>
      </c>
      <c r="C92" s="183"/>
      <c r="D92" s="183"/>
      <c r="E92" s="184"/>
      <c r="F92" s="185"/>
      <c r="G92" s="185"/>
      <c r="H92" s="184"/>
    </row>
    <row r="93" spans="1:8" s="175" customFormat="1" ht="12.75" customHeight="1">
      <c r="A93" s="179"/>
      <c r="B93" s="183"/>
      <c r="C93" s="183"/>
      <c r="D93" s="183"/>
      <c r="E93" s="184"/>
      <c r="F93" s="185"/>
      <c r="G93" s="185"/>
      <c r="H93" s="184"/>
    </row>
    <row r="94" spans="1:8" s="175" customFormat="1" ht="12.75" customHeight="1">
      <c r="A94" s="179"/>
      <c r="B94" s="183"/>
      <c r="C94" s="183"/>
      <c r="D94" s="183"/>
      <c r="E94" s="184"/>
      <c r="F94" s="185"/>
      <c r="G94" s="185"/>
      <c r="H94" s="184"/>
    </row>
    <row r="95" spans="1:8" s="175" customFormat="1" ht="12.75" customHeight="1">
      <c r="A95" s="179"/>
      <c r="B95" s="183"/>
      <c r="C95" s="183"/>
      <c r="D95" s="183"/>
      <c r="E95" s="184"/>
      <c r="F95" s="185"/>
      <c r="G95" s="185"/>
      <c r="H95" s="184"/>
    </row>
    <row r="96" spans="1:8" s="175" customFormat="1" ht="12.75" customHeight="1">
      <c r="A96" s="179"/>
      <c r="B96" s="186" t="s">
        <v>36</v>
      </c>
      <c r="C96" s="186"/>
      <c r="D96" s="186"/>
      <c r="E96" s="187"/>
      <c r="F96" s="185"/>
      <c r="G96" s="185"/>
      <c r="H96" s="187"/>
    </row>
    <row r="97" spans="1:8" s="175" customFormat="1" ht="12.75" customHeight="1">
      <c r="A97" s="179"/>
      <c r="B97" s="186"/>
      <c r="C97" s="186"/>
      <c r="D97" s="186"/>
      <c r="E97" s="187"/>
      <c r="F97" s="185"/>
      <c r="G97" s="185"/>
      <c r="H97" s="187"/>
    </row>
    <row r="98" spans="1:8" s="175" customFormat="1" ht="12.75" customHeight="1">
      <c r="A98" s="179"/>
      <c r="B98" s="186"/>
      <c r="C98" s="186"/>
      <c r="D98" s="186"/>
      <c r="E98" s="187"/>
      <c r="F98" s="185"/>
      <c r="G98" s="185"/>
      <c r="H98" s="187"/>
    </row>
    <row r="99" spans="1:8" s="175" customFormat="1" ht="12.75" customHeight="1">
      <c r="A99" s="179"/>
      <c r="B99" s="186"/>
      <c r="C99" s="186"/>
      <c r="D99" s="186"/>
      <c r="E99" s="187"/>
      <c r="F99" s="185"/>
      <c r="G99" s="185"/>
      <c r="H99" s="187"/>
    </row>
    <row r="100" spans="1:8" s="175" customFormat="1" ht="12.75" customHeight="1">
      <c r="A100" s="179"/>
      <c r="B100" s="186"/>
      <c r="C100" s="186"/>
      <c r="D100" s="186"/>
      <c r="E100" s="187"/>
      <c r="F100" s="185"/>
      <c r="G100" s="185"/>
      <c r="H100" s="187"/>
    </row>
    <row r="101" spans="1:8" s="175" customFormat="1" ht="12.75" customHeight="1">
      <c r="A101" s="179"/>
      <c r="B101" s="186" t="s">
        <v>23</v>
      </c>
      <c r="C101" s="186"/>
      <c r="D101" s="186"/>
      <c r="E101" s="187"/>
      <c r="F101" s="185"/>
      <c r="G101" s="185"/>
      <c r="H101" s="187"/>
    </row>
    <row r="102" spans="1:8" s="175" customFormat="1" ht="12.75">
      <c r="A102" s="179"/>
      <c r="B102" s="186"/>
      <c r="C102" s="186"/>
      <c r="D102" s="186"/>
      <c r="E102" s="187"/>
      <c r="F102" s="185"/>
      <c r="G102" s="185"/>
      <c r="H102" s="187"/>
    </row>
    <row r="103" spans="1:8" s="175" customFormat="1" ht="12.75">
      <c r="A103" s="179"/>
      <c r="B103" s="186"/>
      <c r="C103" s="186"/>
      <c r="D103" s="186"/>
      <c r="E103" s="187"/>
      <c r="F103" s="185"/>
      <c r="G103" s="185"/>
      <c r="H103" s="187"/>
    </row>
    <row r="104" spans="1:8" s="175" customFormat="1" ht="12.75">
      <c r="A104" s="179"/>
      <c r="B104" s="186"/>
      <c r="C104" s="186"/>
      <c r="D104" s="186"/>
      <c r="E104" s="187"/>
      <c r="F104" s="185"/>
      <c r="G104" s="185"/>
      <c r="H104" s="187"/>
    </row>
    <row r="105" spans="1:8" s="175" customFormat="1" ht="12.75">
      <c r="A105" s="179"/>
      <c r="B105" s="188"/>
      <c r="C105" s="189"/>
      <c r="D105" s="190"/>
      <c r="E105" s="189"/>
      <c r="F105" s="12"/>
      <c r="G105" s="12"/>
      <c r="H105" s="12"/>
    </row>
    <row r="106" spans="1:8" s="175" customFormat="1" ht="12.75" customHeight="1">
      <c r="A106" s="179"/>
      <c r="B106" s="191" t="s">
        <v>37</v>
      </c>
      <c r="C106" s="191"/>
      <c r="D106" s="191"/>
      <c r="E106" s="192"/>
      <c r="F106" s="192"/>
      <c r="G106" s="192"/>
      <c r="H106" s="192"/>
    </row>
    <row r="107" spans="1:8" s="175" customFormat="1" ht="12.75">
      <c r="A107" s="179"/>
      <c r="B107" s="190" t="s">
        <v>24</v>
      </c>
      <c r="C107" s="189"/>
      <c r="D107" s="190"/>
      <c r="E107" s="189"/>
      <c r="F107" s="12"/>
      <c r="G107" s="12"/>
      <c r="H107" s="12"/>
    </row>
    <row r="108" spans="1:8" s="175" customFormat="1" ht="12.75">
      <c r="A108" s="179"/>
      <c r="B108" s="190" t="s">
        <v>25</v>
      </c>
      <c r="C108" s="189"/>
      <c r="D108" s="190"/>
      <c r="E108" s="189"/>
      <c r="F108" s="12"/>
      <c r="G108" s="12"/>
      <c r="H108" s="12"/>
    </row>
    <row r="109" spans="1:8" s="175" customFormat="1" ht="12.75">
      <c r="A109" s="179"/>
      <c r="B109" s="190" t="s">
        <v>26</v>
      </c>
      <c r="C109" s="189"/>
      <c r="D109" s="190"/>
      <c r="E109" s="189"/>
      <c r="F109" s="12"/>
      <c r="G109" s="12"/>
      <c r="H109" s="12"/>
    </row>
    <row r="110" spans="1:8" s="175" customFormat="1" ht="12.75">
      <c r="A110" s="179"/>
      <c r="B110" s="190" t="s">
        <v>27</v>
      </c>
      <c r="C110" s="189"/>
      <c r="D110" s="190"/>
      <c r="E110" s="189"/>
      <c r="F110" s="12"/>
      <c r="G110" s="12"/>
      <c r="H110" s="12"/>
    </row>
    <row r="111" spans="1:8" s="175" customFormat="1" ht="12.75">
      <c r="A111" s="179"/>
      <c r="B111" s="188"/>
      <c r="C111" s="189"/>
      <c r="D111" s="190"/>
      <c r="E111" s="189"/>
      <c r="F111" s="12"/>
      <c r="G111" s="12"/>
      <c r="H111" s="12"/>
    </row>
    <row r="112" spans="1:8" s="175" customFormat="1" ht="12.75" customHeight="1">
      <c r="A112" s="179"/>
      <c r="B112" s="183" t="s">
        <v>28</v>
      </c>
      <c r="C112" s="183"/>
      <c r="D112" s="183"/>
      <c r="E112" s="184"/>
      <c r="F112" s="185"/>
      <c r="G112" s="185"/>
      <c r="H112" s="184"/>
    </row>
    <row r="113" spans="1:8" s="175" customFormat="1" ht="12.75" customHeight="1">
      <c r="A113" s="179"/>
      <c r="B113" s="183"/>
      <c r="C113" s="183"/>
      <c r="D113" s="183"/>
      <c r="E113" s="184"/>
      <c r="F113" s="185"/>
      <c r="G113" s="185"/>
      <c r="H113" s="184"/>
    </row>
    <row r="114" spans="1:8" s="175" customFormat="1" ht="12.75" customHeight="1">
      <c r="A114" s="179"/>
      <c r="B114" s="184"/>
      <c r="C114" s="184"/>
      <c r="D114" s="184"/>
      <c r="E114" s="184"/>
      <c r="F114" s="185"/>
      <c r="G114" s="185"/>
      <c r="H114" s="184"/>
    </row>
    <row r="115" spans="1:8" s="175" customFormat="1" ht="12.75" customHeight="1">
      <c r="A115" s="179"/>
      <c r="B115" s="183" t="s">
        <v>29</v>
      </c>
      <c r="C115" s="183"/>
      <c r="D115" s="183"/>
      <c r="E115" s="184"/>
      <c r="F115" s="185"/>
      <c r="G115" s="185"/>
      <c r="H115" s="184"/>
    </row>
    <row r="116" spans="1:8" s="175" customFormat="1" ht="12.75" customHeight="1">
      <c r="A116" s="179"/>
      <c r="B116" s="183"/>
      <c r="C116" s="183"/>
      <c r="D116" s="183"/>
      <c r="E116" s="184"/>
      <c r="F116" s="185"/>
      <c r="G116" s="185"/>
      <c r="H116" s="184"/>
    </row>
    <row r="117" spans="1:8" s="175" customFormat="1" ht="12.75" customHeight="1">
      <c r="A117" s="179"/>
      <c r="B117" s="183" t="s">
        <v>30</v>
      </c>
      <c r="C117" s="183"/>
      <c r="D117" s="183"/>
      <c r="E117" s="184"/>
      <c r="F117" s="184"/>
      <c r="G117" s="184"/>
      <c r="H117" s="184"/>
    </row>
    <row r="118" spans="1:8" s="175" customFormat="1" ht="12.75">
      <c r="A118" s="179"/>
      <c r="B118" s="190" t="s">
        <v>31</v>
      </c>
      <c r="C118" s="189"/>
      <c r="D118" s="190"/>
      <c r="E118" s="189"/>
      <c r="F118" s="12"/>
      <c r="G118" s="12"/>
      <c r="H118" s="12"/>
    </row>
    <row r="119" spans="1:8" s="175" customFormat="1" ht="12.75">
      <c r="A119" s="179"/>
      <c r="B119" s="190" t="s">
        <v>32</v>
      </c>
      <c r="C119" s="189"/>
      <c r="D119" s="190"/>
      <c r="E119" s="189"/>
      <c r="F119" s="12"/>
      <c r="G119" s="12"/>
      <c r="H119" s="12"/>
    </row>
    <row r="120" ht="12.75">
      <c r="B120" s="193">
        <f>IF(A120="*",INT(MAX(#REF!)+1),IF(A120="**",ROUNDDOWN(MAX(#REF!)+0.01,2),IF(A120="***",MAX(#REF!)+0.01,0)))</f>
        <v>0</v>
      </c>
    </row>
    <row r="121" spans="2:7" s="123" customFormat="1" ht="13.5" thickBot="1">
      <c r="B121" s="198"/>
      <c r="C121" s="194"/>
      <c r="D121" s="199"/>
      <c r="E121" s="200"/>
      <c r="F121" s="201"/>
      <c r="G121" s="201"/>
    </row>
    <row r="122" spans="1:7" s="123" customFormat="1" ht="13.5" thickBot="1">
      <c r="A122" s="202" t="s">
        <v>9</v>
      </c>
      <c r="B122" s="203">
        <f>IF(A122="*",INT(MAX(B$120:B120)+1),IF(A122="**",ROUNDDOWN(MAX(B$120:B120)+0.01,2),IF(A122="***",MAX(B$120:B120)+0.01,0)))</f>
        <v>1</v>
      </c>
      <c r="C122" s="204" t="s">
        <v>43</v>
      </c>
      <c r="D122" s="199"/>
      <c r="E122" s="200"/>
      <c r="F122" s="201"/>
      <c r="G122" s="201"/>
    </row>
    <row r="123" spans="1:7" s="123" customFormat="1" ht="12.75">
      <c r="A123" s="202"/>
      <c r="B123" s="198"/>
      <c r="C123" s="205"/>
      <c r="D123" s="199"/>
      <c r="E123" s="200"/>
      <c r="F123" s="201"/>
      <c r="G123" s="201"/>
    </row>
    <row r="124" spans="1:8" ht="12.75" customHeight="1">
      <c r="A124" s="123" t="s">
        <v>10</v>
      </c>
      <c r="B124" s="198">
        <f>IF(A124="*",INT(MAX(B$85:B123)+1),IF(A124="**",ROUNDDOWN(MAX(B$85:B123)+0.01,2),IF(A124="***",MAX(B$85:B123)+0.01,0)))</f>
        <v>1.01</v>
      </c>
      <c r="C124" s="206" t="s">
        <v>146</v>
      </c>
      <c r="H124" s="115"/>
    </row>
    <row r="125" spans="1:8" ht="12.75" customHeight="1">
      <c r="A125" s="123"/>
      <c r="B125" s="198"/>
      <c r="C125" s="206"/>
      <c r="D125" s="207" t="s">
        <v>4</v>
      </c>
      <c r="E125" s="208">
        <v>1</v>
      </c>
      <c r="F125" s="365"/>
      <c r="G125" s="209">
        <f>E125*F125</f>
        <v>0</v>
      </c>
      <c r="H125" s="115"/>
    </row>
    <row r="126" spans="2:8" s="210" customFormat="1" ht="12.75" customHeight="1">
      <c r="B126" s="198">
        <f>IF(A126="*",INT(MAX(B$85:B124)+1),IF(A126="**",ROUNDDOWN(MAX(B$85:B124)+0.01,2),IF(A126="***",MAX(B$85:B124)+0.01,0)))</f>
        <v>0</v>
      </c>
      <c r="C126" s="211"/>
      <c r="D126" s="212"/>
      <c r="E126" s="213"/>
      <c r="F126" s="3"/>
      <c r="G126" s="214"/>
      <c r="H126" s="215"/>
    </row>
    <row r="127" spans="1:8" ht="12.75" customHeight="1">
      <c r="A127" s="123" t="s">
        <v>10</v>
      </c>
      <c r="B127" s="198">
        <f>IF(A127="*",INT(MAX(B$85:B126)+1),IF(A127="**",ROUNDDOWN(MAX(B$85:B126)+0.01,2),IF(A127="***",MAX(B$85:B126)+0.01,0)))</f>
        <v>1.02</v>
      </c>
      <c r="C127" s="206" t="s">
        <v>79</v>
      </c>
      <c r="D127" s="216"/>
      <c r="E127" s="216"/>
      <c r="F127" s="1"/>
      <c r="G127" s="217"/>
      <c r="H127" s="115">
        <f>IF(N(D127)=0,0,F127*D127)</f>
        <v>0</v>
      </c>
    </row>
    <row r="128" spans="1:11" ht="12.75">
      <c r="A128" s="170"/>
      <c r="B128" s="198">
        <f>IF(A128="*",INT(MAX(B$85:B127)+1),IF(A128="**",ROUNDDOWN(MAX(B$85:B127)+0.01,2),IF(A128="***",MAX(B$85:B127)+0.01,0)))</f>
        <v>0</v>
      </c>
      <c r="C128" s="206"/>
      <c r="D128" s="207" t="s">
        <v>4</v>
      </c>
      <c r="E128" s="208">
        <v>3</v>
      </c>
      <c r="F128" s="6">
        <v>0</v>
      </c>
      <c r="G128" s="209">
        <f>E128*F128</f>
        <v>0</v>
      </c>
      <c r="H128" s="115"/>
      <c r="K128" s="112">
        <v>0</v>
      </c>
    </row>
    <row r="129" spans="1:8" ht="12.75">
      <c r="A129" s="170"/>
      <c r="B129" s="198">
        <f>IF(A129="*",INT(MAX(B$85:B128)+1),IF(A129="**",ROUNDDOWN(MAX(B$85:B128)+0.01,2),IF(A129="***",MAX(B$85:B128)+0.01,0)))</f>
        <v>0</v>
      </c>
      <c r="C129" s="218"/>
      <c r="D129" s="212"/>
      <c r="E129" s="213"/>
      <c r="F129" s="7"/>
      <c r="G129" s="214"/>
      <c r="H129" s="115"/>
    </row>
    <row r="130" spans="1:8" ht="12.75" customHeight="1">
      <c r="A130" s="123" t="s">
        <v>10</v>
      </c>
      <c r="B130" s="198">
        <f>IF(A130="*",INT(MAX(B$85:B129)+1),IF(A130="**",ROUNDDOWN(MAX(B$85:B129)+0.01,2),IF(A130="***",MAX(B$85:B129)+0.01,0)))</f>
        <v>1.03</v>
      </c>
      <c r="C130" s="220" t="s">
        <v>131</v>
      </c>
      <c r="D130" s="216"/>
      <c r="E130" s="216"/>
      <c r="F130" s="1"/>
      <c r="G130" s="217"/>
      <c r="H130" s="115"/>
    </row>
    <row r="131" spans="2:8" ht="12.75">
      <c r="B131" s="198">
        <f>IF(A131="*",INT(MAX(B$85:B130)+1),IF(A131="**",ROUNDDOWN(MAX(B$85:B130)+0.01,2),IF(A131="***",MAX(B$85:B130)+0.01,0)))</f>
        <v>0</v>
      </c>
      <c r="C131" s="220"/>
      <c r="D131" s="216"/>
      <c r="E131" s="216"/>
      <c r="F131" s="1"/>
      <c r="G131" s="217"/>
      <c r="H131" s="115"/>
    </row>
    <row r="132" spans="2:8" ht="12.75">
      <c r="B132" s="198">
        <f>IF(A132="*",INT(MAX(B$85:B131)+1),IF(A132="**",ROUNDDOWN(MAX(B$85:B131)+0.01,2),IF(A132="***",MAX(B$85:B131)+0.01,0)))</f>
        <v>0</v>
      </c>
      <c r="C132" s="220"/>
      <c r="D132" s="216"/>
      <c r="E132" s="216"/>
      <c r="F132" s="1"/>
      <c r="G132" s="217"/>
      <c r="H132" s="115"/>
    </row>
    <row r="133" spans="2:8" ht="12.75">
      <c r="B133" s="198">
        <f>IF(A133="*",INT(MAX(B$85:B132)+1),IF(A133="**",ROUNDDOWN(MAX(B$85:B132)+0.01,2),IF(A133="***",MAX(B$85:B132)+0.01,0)))</f>
        <v>0</v>
      </c>
      <c r="C133" s="220"/>
      <c r="D133" s="216"/>
      <c r="E133" s="216"/>
      <c r="F133" s="1"/>
      <c r="G133" s="217"/>
      <c r="H133" s="115"/>
    </row>
    <row r="134" spans="2:8" ht="12.75">
      <c r="B134" s="198">
        <f>IF(A134="*",INT(MAX(B$85:B133)+1),IF(A134="**",ROUNDDOWN(MAX(B$85:B133)+0.01,2),IF(A134="***",MAX(B$85:B133)+0.01,0)))</f>
        <v>0</v>
      </c>
      <c r="C134" s="220"/>
      <c r="D134" s="216"/>
      <c r="E134" s="216"/>
      <c r="F134" s="1"/>
      <c r="G134" s="217"/>
      <c r="H134" s="115"/>
    </row>
    <row r="135" spans="2:8" ht="12.75">
      <c r="B135" s="198">
        <f>IF(A135="*",INT(MAX(B$85:B134)+1),IF(A135="**",ROUNDDOWN(MAX(B$85:B134)+0.01,2),IF(A135="***",MAX(B$85:B134)+0.01,0)))</f>
        <v>0</v>
      </c>
      <c r="C135" s="220"/>
      <c r="D135" s="216"/>
      <c r="E135" s="216"/>
      <c r="F135" s="1"/>
      <c r="G135" s="217"/>
      <c r="H135" s="115"/>
    </row>
    <row r="136" spans="2:8" ht="12.75">
      <c r="B136" s="198">
        <f>IF(A136="*",INT(MAX(B$85:B135)+1),IF(A136="**",ROUNDDOWN(MAX(B$85:B135)+0.01,2),IF(A136="***",MAX(B$85:B135)+0.01,0)))</f>
        <v>0</v>
      </c>
      <c r="C136" s="220"/>
      <c r="F136" s="96"/>
      <c r="H136" s="115"/>
    </row>
    <row r="137" spans="2:8" ht="12.75">
      <c r="B137" s="198"/>
      <c r="C137" s="220"/>
      <c r="D137" s="221" t="s">
        <v>4</v>
      </c>
      <c r="E137" s="222">
        <v>1</v>
      </c>
      <c r="F137" s="6">
        <v>0</v>
      </c>
      <c r="G137" s="209">
        <f>E137*F137</f>
        <v>0</v>
      </c>
      <c r="H137" s="115"/>
    </row>
    <row r="138" spans="2:8" ht="12.75">
      <c r="B138" s="198"/>
      <c r="C138" s="216"/>
      <c r="D138" s="223"/>
      <c r="E138" s="224"/>
      <c r="F138" s="7"/>
      <c r="G138" s="214"/>
      <c r="H138" s="115"/>
    </row>
    <row r="139" spans="1:15" s="189" customFormat="1" ht="12.75">
      <c r="A139" s="123" t="s">
        <v>10</v>
      </c>
      <c r="B139" s="198">
        <f>IF(A139="*",INT(MAX(B$85:B138)+1),IF(A139="**",ROUNDDOWN(MAX(B$85:B138)+0.01,2),IF(A139="***",MAX(B$85:B138)+0.01,0)))</f>
        <v>1.04</v>
      </c>
      <c r="C139" s="206" t="s">
        <v>80</v>
      </c>
      <c r="D139" s="216"/>
      <c r="E139" s="216"/>
      <c r="F139" s="1"/>
      <c r="G139" s="217"/>
      <c r="H139" s="225"/>
      <c r="J139" s="226"/>
      <c r="K139" s="226"/>
      <c r="L139" s="226"/>
      <c r="M139" s="226"/>
      <c r="N139" s="226"/>
      <c r="O139" s="226"/>
    </row>
    <row r="140" spans="1:11" s="189" customFormat="1" ht="12.75">
      <c r="A140" s="170"/>
      <c r="B140" s="198">
        <f>IF(A140="*",INT(MAX(B$85:B139)+1),IF(A140="**",ROUNDDOWN(MAX(B$85:B139)+0.01,2),IF(A140="***",MAX(B$85:B139)+0.01,0)))</f>
        <v>0</v>
      </c>
      <c r="C140" s="206"/>
      <c r="D140" s="207" t="s">
        <v>4</v>
      </c>
      <c r="E140" s="208">
        <v>1</v>
      </c>
      <c r="F140" s="6">
        <v>0</v>
      </c>
      <c r="G140" s="209">
        <f>E140*F140</f>
        <v>0</v>
      </c>
      <c r="H140" s="225"/>
      <c r="J140" s="226"/>
      <c r="K140" s="226"/>
    </row>
    <row r="141" spans="2:8" ht="12.75">
      <c r="B141" s="198"/>
      <c r="C141" s="216"/>
      <c r="D141" s="223"/>
      <c r="E141" s="224"/>
      <c r="F141" s="7"/>
      <c r="G141" s="214"/>
      <c r="H141" s="115"/>
    </row>
    <row r="142" spans="1:11" s="189" customFormat="1" ht="12.75">
      <c r="A142" s="170"/>
      <c r="B142" s="198">
        <f>IF(A142="*",INT(MAX(B$85:B141)+1),IF(A142="**",ROUNDDOWN(MAX(B$85:B141)+0.01,2),IF(A142="***",MAX(B$85:B141)+0.01,0)))</f>
        <v>0</v>
      </c>
      <c r="C142" s="218"/>
      <c r="D142" s="212"/>
      <c r="E142" s="213"/>
      <c r="F142" s="7"/>
      <c r="G142" s="214"/>
      <c r="H142" s="225"/>
      <c r="J142" s="226"/>
      <c r="K142" s="226"/>
    </row>
    <row r="143" spans="2:7" ht="12.75">
      <c r="B143" s="198">
        <f>IF(A143="*",INT(MAX(B$85:B142)+1),IF(A143="**",ROUNDDOWN(MAX(B$85:B142)+0.01,2),IF(A143="***",MAX(B$85:B142)+0.01,0)))</f>
        <v>0</v>
      </c>
      <c r="C143" s="227"/>
      <c r="D143" s="228"/>
      <c r="E143" s="164"/>
      <c r="F143" s="2"/>
      <c r="G143" s="165"/>
    </row>
    <row r="144" spans="2:7" s="123" customFormat="1" ht="13.5" thickBot="1">
      <c r="B144" s="198">
        <f>IF(A144="*",INT(MAX(B$85:B143)+1),IF(A144="**",ROUNDDOWN(MAX(B$85:B143)+0.01,2),IF(A144="***",MAX(B$85:B143)+0.01,0)))</f>
        <v>0</v>
      </c>
      <c r="C144" s="229"/>
      <c r="D144" s="228"/>
      <c r="E144" s="164"/>
      <c r="F144" s="2"/>
      <c r="G144" s="165"/>
    </row>
    <row r="145" spans="2:7" s="123" customFormat="1" ht="13.5" thickBot="1">
      <c r="B145" s="198">
        <f>IF(A145="*",INT(MAX(B$85:B144)+1),IF(A145="**",ROUNDDOWN(MAX(B$85:B144)+0.01,2),IF(A145="***",MAX(B$85:B144)+0.01,0)))</f>
        <v>0</v>
      </c>
      <c r="C145" s="230" t="str">
        <f>"UKUPNO "&amp;ROUNDDOWN(B139,0)</f>
        <v>UKUPNO 1</v>
      </c>
      <c r="D145" s="231"/>
      <c r="E145" s="232"/>
      <c r="F145" s="97"/>
      <c r="G145" s="234">
        <f>SUM(G125:G144)</f>
        <v>0</v>
      </c>
    </row>
    <row r="146" spans="2:7" s="123" customFormat="1" ht="12.75">
      <c r="B146" s="198"/>
      <c r="C146" s="235"/>
      <c r="D146" s="228"/>
      <c r="E146" s="164"/>
      <c r="F146" s="10"/>
      <c r="G146" s="236"/>
    </row>
    <row r="147" spans="2:7" s="123" customFormat="1" ht="12.75">
      <c r="B147" s="198"/>
      <c r="C147" s="235"/>
      <c r="D147" s="228"/>
      <c r="E147" s="164"/>
      <c r="F147" s="10"/>
      <c r="G147" s="236"/>
    </row>
    <row r="148" spans="2:7" s="123" customFormat="1" ht="13.5" thickBot="1">
      <c r="B148" s="198"/>
      <c r="C148" s="235"/>
      <c r="D148" s="228"/>
      <c r="E148" s="164"/>
      <c r="F148" s="10"/>
      <c r="G148" s="236"/>
    </row>
    <row r="149" spans="1:7" s="243" customFormat="1" ht="12.75" customHeight="1" thickBot="1">
      <c r="A149" s="237" t="s">
        <v>9</v>
      </c>
      <c r="B149" s="238">
        <f>IF(A149="*",INT(MAX(B$121:B148)+1),IF(A149="**",ROUNDDOWN(MAX(B$121:B148)+0.01,2),IF(A149="***",MAX(B$121:B148)+0.01,0)))</f>
        <v>2</v>
      </c>
      <c r="C149" s="239" t="s">
        <v>81</v>
      </c>
      <c r="D149" s="240"/>
      <c r="E149" s="241"/>
      <c r="F149" s="98"/>
      <c r="G149" s="242"/>
    </row>
    <row r="150" spans="2:7" s="123" customFormat="1" ht="12.75">
      <c r="B150" s="198"/>
      <c r="C150" s="194"/>
      <c r="D150" s="199"/>
      <c r="E150" s="200"/>
      <c r="F150" s="99"/>
      <c r="G150" s="201"/>
    </row>
    <row r="151" spans="1:10" s="250" customFormat="1" ht="12.75" customHeight="1">
      <c r="A151" s="123" t="s">
        <v>10</v>
      </c>
      <c r="B151" s="198">
        <f>IF(A151="*",INT(MAX(B$85:B150)+1),IF(A151="**",ROUNDDOWN(MAX(B$85:B150)+0.01,2),IF(A151="***",MAX(B$85:B150)+0.01,0)))</f>
        <v>2.01</v>
      </c>
      <c r="C151" s="244" t="s">
        <v>84</v>
      </c>
      <c r="D151" s="245"/>
      <c r="E151" s="246"/>
      <c r="F151" s="100"/>
      <c r="G151" s="247"/>
      <c r="H151" s="248"/>
      <c r="I151" s="248"/>
      <c r="J151" s="249"/>
    </row>
    <row r="152" spans="2:10" s="250" customFormat="1" ht="12.75" customHeight="1">
      <c r="B152" s="198">
        <f>IF(A152="*",INT(MAX(B$85:B151)+1),IF(A152="**",ROUNDDOWN(MAX(B$85:B151)+0.01,2),IF(A152="***",MAX(B$85:B151)+0.01,0)))</f>
        <v>0</v>
      </c>
      <c r="C152" s="244"/>
      <c r="D152" s="245"/>
      <c r="E152" s="246"/>
      <c r="F152" s="100"/>
      <c r="G152" s="247"/>
      <c r="H152" s="248"/>
      <c r="I152" s="248"/>
      <c r="J152" s="249"/>
    </row>
    <row r="153" spans="2:10" s="250" customFormat="1" ht="12.75" customHeight="1">
      <c r="B153" s="198">
        <f>IF(A153="*",INT(MAX(B$85:B152)+1),IF(A153="**",ROUNDDOWN(MAX(B$85:B152)+0.01,2),IF(A153="***",MAX(B$85:B152)+0.01,0)))</f>
        <v>0</v>
      </c>
      <c r="C153" s="244"/>
      <c r="D153" s="245"/>
      <c r="E153" s="246"/>
      <c r="F153" s="100"/>
      <c r="G153" s="247"/>
      <c r="H153" s="248"/>
      <c r="I153" s="248"/>
      <c r="J153" s="249"/>
    </row>
    <row r="154" spans="2:10" s="250" customFormat="1" ht="12.75" customHeight="1">
      <c r="B154" s="198">
        <f>IF(A154="*",INT(MAX(B$85:B153)+1),IF(A154="**",ROUNDDOWN(MAX(B$85:B153)+0.01,2),IF(A154="***",MAX(B$85:B153)+0.01,0)))</f>
        <v>0</v>
      </c>
      <c r="C154" s="244"/>
      <c r="D154" s="245"/>
      <c r="E154" s="246"/>
      <c r="F154" s="100"/>
      <c r="G154" s="247"/>
      <c r="H154" s="248"/>
      <c r="I154" s="248"/>
      <c r="J154" s="249"/>
    </row>
    <row r="155" spans="2:10" s="250" customFormat="1" ht="12.75" customHeight="1">
      <c r="B155" s="198">
        <f>IF(A155="*",INT(MAX(B$85:B154)+1),IF(A155="**",ROUNDDOWN(MAX(B$85:B154)+0.01,2),IF(A155="***",MAX(B$85:B154)+0.01,0)))</f>
        <v>0</v>
      </c>
      <c r="C155" s="244"/>
      <c r="D155" s="245"/>
      <c r="E155" s="246"/>
      <c r="F155" s="100"/>
      <c r="G155" s="247"/>
      <c r="H155" s="248"/>
      <c r="I155" s="248"/>
      <c r="J155" s="249"/>
    </row>
    <row r="156" spans="2:10" s="250" customFormat="1" ht="12.75" customHeight="1">
      <c r="B156" s="198">
        <f>IF(A156="*",INT(MAX(B$85:B155)+1),IF(A156="**",ROUNDDOWN(MAX(B$85:B155)+0.01,2),IF(A156="***",MAX(B$85:B155)+0.01,0)))</f>
        <v>0</v>
      </c>
      <c r="C156" s="244"/>
      <c r="D156" s="245"/>
      <c r="E156" s="246"/>
      <c r="F156" s="100"/>
      <c r="G156" s="247"/>
      <c r="H156" s="248"/>
      <c r="I156" s="248"/>
      <c r="J156" s="249"/>
    </row>
    <row r="157" spans="2:10" s="250" customFormat="1" ht="12.75" customHeight="1">
      <c r="B157" s="198">
        <f>IF(A157="*",INT(MAX(B$85:B156)+1),IF(A157="**",ROUNDDOWN(MAX(B$85:B156)+0.01,2),IF(A157="***",MAX(B$85:B156)+0.01,0)))</f>
        <v>0</v>
      </c>
      <c r="C157" s="244"/>
      <c r="D157" s="245"/>
      <c r="E157" s="246"/>
      <c r="F157" s="100"/>
      <c r="G157" s="247"/>
      <c r="H157" s="248"/>
      <c r="I157" s="248"/>
      <c r="J157" s="249"/>
    </row>
    <row r="158" spans="2:10" s="250" customFormat="1" ht="12.75" customHeight="1">
      <c r="B158" s="198">
        <f>IF(A158="*",INT(MAX(B$85:B157)+1),IF(A158="**",ROUNDDOWN(MAX(B$85:B157)+0.01,2),IF(A158="***",MAX(B$85:B157)+0.01,0)))</f>
        <v>0</v>
      </c>
      <c r="C158" s="244"/>
      <c r="D158" s="245"/>
      <c r="E158" s="246"/>
      <c r="F158" s="100"/>
      <c r="G158" s="247"/>
      <c r="H158" s="248"/>
      <c r="I158" s="248"/>
      <c r="J158" s="249"/>
    </row>
    <row r="159" spans="1:10" s="250" customFormat="1" ht="12.75" customHeight="1">
      <c r="A159" s="123"/>
      <c r="B159" s="198">
        <f>IF(A159="*",INT(MAX(B$85:B158)+1),IF(A159="**",ROUNDDOWN(MAX(B$85:B158)+0.01,2),IF(A159="***",MAX(B$85:B158)+0.01,0)))</f>
        <v>0</v>
      </c>
      <c r="C159" s="244" t="s">
        <v>85</v>
      </c>
      <c r="D159" s="245"/>
      <c r="E159" s="246"/>
      <c r="F159" s="100"/>
      <c r="G159" s="247"/>
      <c r="H159" s="248"/>
      <c r="I159" s="248"/>
      <c r="J159" s="249"/>
    </row>
    <row r="160" spans="2:10" s="250" customFormat="1" ht="12.75" customHeight="1">
      <c r="B160" s="198">
        <f>IF(A160="*",INT(MAX(B$85:B159)+1),IF(A160="**",ROUNDDOWN(MAX(B$85:B159)+0.01,2),IF(A160="***",MAX(B$85:B159)+0.01,0)))</f>
        <v>0</v>
      </c>
      <c r="C160" s="244"/>
      <c r="D160" s="245"/>
      <c r="E160" s="246"/>
      <c r="F160" s="100"/>
      <c r="G160" s="247"/>
      <c r="H160" s="248"/>
      <c r="I160" s="248"/>
      <c r="J160" s="249"/>
    </row>
    <row r="161" spans="2:10" s="250" customFormat="1" ht="12.75" customHeight="1">
      <c r="B161" s="198">
        <f>IF(A161="*",INT(MAX(B$85:B160)+1),IF(A161="**",ROUNDDOWN(MAX(B$85:B160)+0.01,2),IF(A161="***",MAX(B$85:B160)+0.01,0)))</f>
        <v>0</v>
      </c>
      <c r="C161" s="244"/>
      <c r="D161" s="245"/>
      <c r="E161" s="246"/>
      <c r="F161" s="100"/>
      <c r="G161" s="247"/>
      <c r="H161" s="248"/>
      <c r="I161" s="248"/>
      <c r="J161" s="249"/>
    </row>
    <row r="162" spans="2:10" s="250" customFormat="1" ht="12.75" customHeight="1">
      <c r="B162" s="198">
        <f>IF(A162="*",INT(MAX(B$85:B161)+1),IF(A162="**",ROUNDDOWN(MAX(B$85:B161)+0.01,2),IF(A162="***",MAX(B$85:B161)+0.01,0)))</f>
        <v>0</v>
      </c>
      <c r="C162" s="244"/>
      <c r="D162" s="245"/>
      <c r="E162" s="246"/>
      <c r="F162" s="100"/>
      <c r="G162" s="247"/>
      <c r="H162" s="248"/>
      <c r="I162" s="248"/>
      <c r="J162" s="249"/>
    </row>
    <row r="163" spans="2:10" s="250" customFormat="1" ht="12.75" customHeight="1">
      <c r="B163" s="198">
        <f>IF(A163="*",INT(MAX(B$85:B162)+1),IF(A163="**",ROUNDDOWN(MAX(B$85:B162)+0.01,2),IF(A163="***",MAX(B$85:B162)+0.01,0)))</f>
        <v>0</v>
      </c>
      <c r="C163" s="244"/>
      <c r="D163" s="245"/>
      <c r="E163" s="246"/>
      <c r="F163" s="100"/>
      <c r="G163" s="247"/>
      <c r="H163" s="248"/>
      <c r="I163" s="248"/>
      <c r="J163" s="249"/>
    </row>
    <row r="164" spans="1:10" s="258" customFormat="1" ht="12.75" customHeight="1">
      <c r="A164" s="251"/>
      <c r="B164" s="198">
        <f>IF(A164="*",INT(MAX(B$85:B163)+1),IF(A164="**",ROUNDDOWN(MAX(B$85:B163)+0.01,2),IF(A164="***",MAX(B$85:B163)+0.01,0)))</f>
        <v>0</v>
      </c>
      <c r="C164" s="252" t="s">
        <v>82</v>
      </c>
      <c r="D164" s="253"/>
      <c r="E164" s="254"/>
      <c r="F164" s="101"/>
      <c r="G164" s="255"/>
      <c r="H164" s="256"/>
      <c r="I164" s="256"/>
      <c r="J164" s="257"/>
    </row>
    <row r="165" spans="1:10" s="258" customFormat="1" ht="12.75" customHeight="1">
      <c r="A165" s="251"/>
      <c r="B165" s="198">
        <f>IF(A165="*",INT(MAX(B$85:B164)+1),IF(A165="**",ROUNDDOWN(MAX(B$85:B164)+0.01,2),IF(A165="***",MAX(B$85:B164)+0.01,0)))</f>
        <v>0</v>
      </c>
      <c r="C165" s="252" t="s">
        <v>83</v>
      </c>
      <c r="D165" s="253"/>
      <c r="E165" s="254"/>
      <c r="F165" s="101"/>
      <c r="G165" s="255"/>
      <c r="H165" s="256"/>
      <c r="I165" s="256"/>
      <c r="J165" s="257"/>
    </row>
    <row r="166" spans="1:10" s="250" customFormat="1" ht="12.75" customHeight="1">
      <c r="A166" s="123"/>
      <c r="B166" s="198">
        <f>IF(A166="*",INT(MAX(B$85:B165)+1),IF(A166="**",ROUNDDOWN(MAX(B$85:B165)+0.01,2),IF(A166="***",MAX(B$85:B165)+0.01,0)))</f>
        <v>0</v>
      </c>
      <c r="C166" s="244" t="s">
        <v>86</v>
      </c>
      <c r="D166" s="245"/>
      <c r="E166" s="246"/>
      <c r="F166" s="100"/>
      <c r="G166" s="247"/>
      <c r="H166" s="248"/>
      <c r="I166" s="248"/>
      <c r="J166" s="249"/>
    </row>
    <row r="167" spans="2:10" s="250" customFormat="1" ht="12.75" customHeight="1">
      <c r="B167" s="198">
        <f>IF(A167="*",INT(MAX(B$85:B166)+1),IF(A167="**",ROUNDDOWN(MAX(B$85:B166)+0.01,2),IF(A167="***",MAX(B$85:B166)+0.01,0)))</f>
        <v>0</v>
      </c>
      <c r="C167" s="244"/>
      <c r="D167" s="245"/>
      <c r="E167" s="246"/>
      <c r="F167" s="100"/>
      <c r="G167" s="247"/>
      <c r="H167" s="248"/>
      <c r="I167" s="248"/>
      <c r="J167" s="249"/>
    </row>
    <row r="168" spans="1:10" s="258" customFormat="1" ht="12.75" customHeight="1">
      <c r="A168" s="251"/>
      <c r="B168" s="198">
        <f>IF(A168="*",INT(MAX(B$85:B167)+1),IF(A168="**",ROUNDDOWN(MAX(B$85:B167)+0.01,2),IF(A168="***",MAX(B$85:B167)+0.01,0)))</f>
        <v>0</v>
      </c>
      <c r="C168" s="252" t="s">
        <v>95</v>
      </c>
      <c r="D168" s="253"/>
      <c r="E168" s="254"/>
      <c r="F168" s="101"/>
      <c r="G168" s="255"/>
      <c r="H168" s="256"/>
      <c r="I168" s="256"/>
      <c r="J168" s="257"/>
    </row>
    <row r="169" spans="1:10" s="265" customFormat="1" ht="12.75" customHeight="1">
      <c r="A169" s="202"/>
      <c r="B169" s="198">
        <f>IF(A169="*",INT(MAX(B$85:B168)+1),IF(A169="**",ROUNDDOWN(MAX(B$85:B168)+0.01,2),IF(A169="***",MAX(B$85:B168)+0.01,0)))</f>
        <v>0</v>
      </c>
      <c r="C169" s="259" t="s">
        <v>90</v>
      </c>
      <c r="D169" s="260"/>
      <c r="E169" s="261"/>
      <c r="F169" s="102"/>
      <c r="G169" s="262"/>
      <c r="H169" s="263"/>
      <c r="I169" s="263"/>
      <c r="J169" s="264"/>
    </row>
    <row r="170" spans="1:10" s="265" customFormat="1" ht="12.75" customHeight="1">
      <c r="A170" s="202"/>
      <c r="B170" s="198">
        <f>IF(A170="*",INT(MAX(B$85:B169)+1),IF(A170="**",ROUNDDOWN(MAX(B$85:B169)+0.01,2),IF(A170="***",MAX(B$85:B169)+0.01,0)))</f>
        <v>0</v>
      </c>
      <c r="C170" s="259" t="s">
        <v>89</v>
      </c>
      <c r="D170" s="260"/>
      <c r="E170" s="261"/>
      <c r="F170" s="102"/>
      <c r="G170" s="262"/>
      <c r="H170" s="263"/>
      <c r="I170" s="263"/>
      <c r="J170" s="264"/>
    </row>
    <row r="171" spans="1:10" s="265" customFormat="1" ht="12.75" customHeight="1">
      <c r="A171" s="202"/>
      <c r="B171" s="198">
        <f>IF(A171="*",INT(MAX(B$85:B170)+1),IF(A171="**",ROUNDDOWN(MAX(B$85:B170)+0.01,2),IF(A171="***",MAX(B$85:B170)+0.01,0)))</f>
        <v>0</v>
      </c>
      <c r="C171" s="259" t="s">
        <v>88</v>
      </c>
      <c r="D171" s="260"/>
      <c r="E171" s="261"/>
      <c r="F171" s="102"/>
      <c r="G171" s="262"/>
      <c r="H171" s="263"/>
      <c r="I171" s="263"/>
      <c r="J171" s="264"/>
    </row>
    <row r="172" spans="1:10" s="265" customFormat="1" ht="12.75" customHeight="1">
      <c r="A172" s="202"/>
      <c r="B172" s="198">
        <f>IF(A172="*",INT(MAX(B$85:B171)+1),IF(A172="**",ROUNDDOWN(MAX(B$85:B171)+0.01,2),IF(A172="***",MAX(B$85:B171)+0.01,0)))</f>
        <v>0</v>
      </c>
      <c r="C172" s="259" t="s">
        <v>87</v>
      </c>
      <c r="D172" s="260"/>
      <c r="E172" s="261"/>
      <c r="F172" s="102"/>
      <c r="G172" s="262"/>
      <c r="H172" s="263"/>
      <c r="I172" s="263"/>
      <c r="J172" s="264"/>
    </row>
    <row r="173" spans="1:10" s="265" customFormat="1" ht="12.75" customHeight="1">
      <c r="A173" s="202"/>
      <c r="B173" s="198">
        <f>IF(A173="*",INT(MAX(B$85:B172)+1),IF(A173="**",ROUNDDOWN(MAX(B$85:B172)+0.01,2),IF(A173="***",MAX(B$85:B172)+0.01,0)))</f>
        <v>0</v>
      </c>
      <c r="C173" s="259" t="s">
        <v>100</v>
      </c>
      <c r="D173" s="260"/>
      <c r="E173" s="261"/>
      <c r="F173" s="102"/>
      <c r="G173" s="262"/>
      <c r="H173" s="263"/>
      <c r="I173" s="263"/>
      <c r="J173" s="264"/>
    </row>
    <row r="174" spans="1:10" s="265" customFormat="1" ht="12.75" customHeight="1">
      <c r="A174" s="202"/>
      <c r="B174" s="198">
        <f>IF(A174="*",INT(MAX(B$85:B173)+1),IF(A174="**",ROUNDDOWN(MAX(B$85:B173)+0.01,2),IF(A174="***",MAX(B$85:B173)+0.01,0)))</f>
        <v>0</v>
      </c>
      <c r="C174" s="259" t="s">
        <v>91</v>
      </c>
      <c r="D174" s="260"/>
      <c r="E174" s="261"/>
      <c r="F174" s="102"/>
      <c r="G174" s="262"/>
      <c r="H174" s="263"/>
      <c r="I174" s="263"/>
      <c r="J174" s="264"/>
    </row>
    <row r="175" spans="1:10" s="265" customFormat="1" ht="12.75" customHeight="1">
      <c r="A175" s="202"/>
      <c r="B175" s="198">
        <f>IF(A175="*",INT(MAX(B$85:B174)+1),IF(A175="**",ROUNDDOWN(MAX(B$85:B174)+0.01,2),IF(A175="***",MAX(B$85:B174)+0.01,0)))</f>
        <v>0</v>
      </c>
      <c r="C175" s="259" t="s">
        <v>92</v>
      </c>
      <c r="D175" s="260"/>
      <c r="E175" s="261"/>
      <c r="F175" s="102"/>
      <c r="G175" s="262"/>
      <c r="H175" s="263"/>
      <c r="I175" s="263"/>
      <c r="J175" s="264"/>
    </row>
    <row r="176" spans="1:10" s="265" customFormat="1" ht="12.75" customHeight="1">
      <c r="A176" s="202"/>
      <c r="B176" s="198">
        <f>IF(A176="*",INT(MAX(B$85:B175)+1),IF(A176="**",ROUNDDOWN(MAX(B$85:B175)+0.01,2),IF(A176="***",MAX(B$85:B175)+0.01,0)))</f>
        <v>0</v>
      </c>
      <c r="C176" s="259" t="s">
        <v>93</v>
      </c>
      <c r="D176" s="260"/>
      <c r="E176" s="261"/>
      <c r="F176" s="102"/>
      <c r="G176" s="262"/>
      <c r="H176" s="263"/>
      <c r="I176" s="263"/>
      <c r="J176" s="264"/>
    </row>
    <row r="177" spans="1:10" s="265" customFormat="1" ht="12.75" customHeight="1">
      <c r="A177" s="202"/>
      <c r="B177" s="198">
        <f>IF(A177="*",INT(MAX(B$85:B176)+1),IF(A177="**",ROUNDDOWN(MAX(B$85:B176)+0.01,2),IF(A177="***",MAX(B$85:B176)+0.01,0)))</f>
        <v>0</v>
      </c>
      <c r="C177" s="259" t="s">
        <v>103</v>
      </c>
      <c r="D177" s="260"/>
      <c r="E177" s="261"/>
      <c r="F177" s="102"/>
      <c r="G177" s="262"/>
      <c r="H177" s="263"/>
      <c r="I177" s="263"/>
      <c r="J177" s="264"/>
    </row>
    <row r="178" spans="1:10" s="265" customFormat="1" ht="12.75" customHeight="1">
      <c r="A178" s="202"/>
      <c r="B178" s="198">
        <f>IF(A178="*",INT(MAX(B$85:B177)+1),IF(A178="**",ROUNDDOWN(MAX(B$85:B177)+0.01,2),IF(A178="***",MAX(B$85:B177)+0.01,0)))</f>
        <v>0</v>
      </c>
      <c r="C178" s="259" t="s">
        <v>101</v>
      </c>
      <c r="D178" s="260"/>
      <c r="E178" s="261"/>
      <c r="F178" s="102"/>
      <c r="G178" s="262"/>
      <c r="H178" s="263"/>
      <c r="I178" s="263"/>
      <c r="J178" s="264"/>
    </row>
    <row r="179" spans="1:10" s="265" customFormat="1" ht="12.75" customHeight="1">
      <c r="A179" s="202"/>
      <c r="B179" s="198">
        <f>IF(A179="*",INT(MAX(B$85:B178)+1),IF(A179="**",ROUNDDOWN(MAX(B$85:B178)+0.01,2),IF(A179="***",MAX(B$85:B178)+0.01,0)))</f>
        <v>0</v>
      </c>
      <c r="C179" s="259" t="s">
        <v>102</v>
      </c>
      <c r="D179" s="260"/>
      <c r="E179" s="261"/>
      <c r="F179" s="102"/>
      <c r="G179" s="262"/>
      <c r="H179" s="263"/>
      <c r="I179" s="263"/>
      <c r="J179" s="264"/>
    </row>
    <row r="180" spans="1:10" s="258" customFormat="1" ht="12.75" customHeight="1">
      <c r="A180" s="251"/>
      <c r="B180" s="198">
        <f>IF(A180="*",INT(MAX(B$85:B179)+1),IF(A180="**",ROUNDDOWN(MAX(B$85:B179)+0.01,2),IF(A180="***",MAX(B$85:B179)+0.01,0)))</f>
        <v>0</v>
      </c>
      <c r="C180" s="252" t="s">
        <v>94</v>
      </c>
      <c r="D180" s="253"/>
      <c r="E180" s="254"/>
      <c r="F180" s="101"/>
      <c r="G180" s="255"/>
      <c r="H180" s="256"/>
      <c r="I180" s="256"/>
      <c r="J180" s="257"/>
    </row>
    <row r="181" spans="1:10" s="265" customFormat="1" ht="12.75" customHeight="1">
      <c r="A181" s="202"/>
      <c r="B181" s="198">
        <f>IF(A181="*",INT(MAX(B$85:B180)+1),IF(A181="**",ROUNDDOWN(MAX(B$85:B180)+0.01,2),IF(A181="***",MAX(B$85:B180)+0.01,0)))</f>
        <v>0</v>
      </c>
      <c r="C181" s="259" t="s">
        <v>96</v>
      </c>
      <c r="D181" s="260"/>
      <c r="E181" s="261"/>
      <c r="F181" s="102"/>
      <c r="G181" s="262"/>
      <c r="H181" s="263"/>
      <c r="I181" s="263"/>
      <c r="J181" s="264"/>
    </row>
    <row r="182" spans="1:10" s="265" customFormat="1" ht="12.75" customHeight="1">
      <c r="A182" s="202"/>
      <c r="B182" s="198">
        <f>IF(A182="*",INT(MAX(B$85:B181)+1),IF(A182="**",ROUNDDOWN(MAX(B$85:B181)+0.01,2),IF(A182="***",MAX(B$85:B181)+0.01,0)))</f>
        <v>0</v>
      </c>
      <c r="C182" s="259" t="s">
        <v>97</v>
      </c>
      <c r="D182" s="260"/>
      <c r="E182" s="261"/>
      <c r="F182" s="102"/>
      <c r="G182" s="262"/>
      <c r="H182" s="263"/>
      <c r="I182" s="263"/>
      <c r="J182" s="264"/>
    </row>
    <row r="183" spans="1:10" s="265" customFormat="1" ht="12.75" customHeight="1">
      <c r="A183" s="202"/>
      <c r="B183" s="198">
        <f>IF(A183="*",INT(MAX(B$85:B182)+1),IF(A183="**",ROUNDDOWN(MAX(B$85:B182)+0.01,2),IF(A183="***",MAX(B$85:B182)+0.01,0)))</f>
        <v>0</v>
      </c>
      <c r="C183" s="259" t="s">
        <v>98</v>
      </c>
      <c r="D183" s="260"/>
      <c r="E183" s="261"/>
      <c r="F183" s="102"/>
      <c r="G183" s="262"/>
      <c r="H183" s="263"/>
      <c r="I183" s="263"/>
      <c r="J183" s="264"/>
    </row>
    <row r="184" spans="1:10" s="265" customFormat="1" ht="12.75" customHeight="1">
      <c r="A184" s="202"/>
      <c r="B184" s="198">
        <f>IF(A184="*",INT(MAX(B$85:B183)+1),IF(A184="**",ROUNDDOWN(MAX(B$85:B183)+0.01,2),IF(A184="***",MAX(B$85:B183)+0.01,0)))</f>
        <v>0</v>
      </c>
      <c r="C184" s="259" t="s">
        <v>99</v>
      </c>
      <c r="D184" s="260"/>
      <c r="E184" s="261"/>
      <c r="F184" s="102"/>
      <c r="G184" s="262"/>
      <c r="H184" s="263"/>
      <c r="I184" s="263"/>
      <c r="J184" s="264"/>
    </row>
    <row r="185" spans="1:10" s="250" customFormat="1" ht="12.75" customHeight="1">
      <c r="A185" s="123"/>
      <c r="B185" s="198">
        <f>IF(A185="*",INT(MAX(B$85:B184)+1),IF(A185="**",ROUNDDOWN(MAX(B$85:B184)+0.01,2),IF(A185="***",MAX(B$85:B184)+0.01,0)))</f>
        <v>0</v>
      </c>
      <c r="C185" s="244" t="s">
        <v>104</v>
      </c>
      <c r="D185" s="245"/>
      <c r="E185" s="246"/>
      <c r="F185" s="100"/>
      <c r="G185" s="247"/>
      <c r="H185" s="248"/>
      <c r="I185" s="248"/>
      <c r="J185" s="249"/>
    </row>
    <row r="186" spans="2:10" s="250" customFormat="1" ht="12.75" customHeight="1">
      <c r="B186" s="198">
        <f>IF(A186="*",INT(MAX(B$85:B185)+1),IF(A186="**",ROUNDDOWN(MAX(B$85:B185)+0.01,2),IF(A186="***",MAX(B$85:B185)+0.01,0)))</f>
        <v>0</v>
      </c>
      <c r="C186" s="244"/>
      <c r="D186" s="245"/>
      <c r="E186" s="246"/>
      <c r="F186" s="100"/>
      <c r="G186" s="247"/>
      <c r="H186" s="248"/>
      <c r="I186" s="248"/>
      <c r="J186" s="249"/>
    </row>
    <row r="187" spans="2:10" s="250" customFormat="1" ht="12.75" customHeight="1">
      <c r="B187" s="198">
        <f>IF(A187="*",INT(MAX(B$85:B186)+1),IF(A187="**",ROUNDDOWN(MAX(B$85:B186)+0.01,2),IF(A187="***",MAX(B$85:B186)+0.01,0)))</f>
        <v>0</v>
      </c>
      <c r="C187" s="244"/>
      <c r="D187" s="245"/>
      <c r="E187" s="246"/>
      <c r="F187" s="100"/>
      <c r="G187" s="247"/>
      <c r="H187" s="248"/>
      <c r="I187" s="248"/>
      <c r="J187" s="249"/>
    </row>
    <row r="188" spans="2:10" s="250" customFormat="1" ht="12.75" customHeight="1">
      <c r="B188" s="198">
        <f>IF(A188="*",INT(MAX(B$85:B187)+1),IF(A188="**",ROUNDDOWN(MAX(B$85:B187)+0.01,2),IF(A188="***",MAX(B$85:B187)+0.01,0)))</f>
        <v>0</v>
      </c>
      <c r="C188" s="244"/>
      <c r="D188" s="245"/>
      <c r="E188" s="246"/>
      <c r="F188" s="100"/>
      <c r="G188" s="247"/>
      <c r="H188" s="248"/>
      <c r="I188" s="248"/>
      <c r="J188" s="249"/>
    </row>
    <row r="189" spans="2:10" s="250" customFormat="1" ht="12.75" customHeight="1">
      <c r="B189" s="198">
        <f>IF(A189="*",INT(MAX(B$85:B188)+1),IF(A189="**",ROUNDDOWN(MAX(B$85:B188)+0.01,2),IF(A189="***",MAX(B$85:B188)+0.01,0)))</f>
        <v>0</v>
      </c>
      <c r="C189" s="244"/>
      <c r="D189" s="245"/>
      <c r="E189" s="246"/>
      <c r="F189" s="100"/>
      <c r="G189" s="247"/>
      <c r="H189" s="248"/>
      <c r="I189" s="248"/>
      <c r="J189" s="249"/>
    </row>
    <row r="190" spans="1:10" s="250" customFormat="1" ht="12.75" customHeight="1">
      <c r="A190" s="123"/>
      <c r="B190" s="198">
        <f>IF(A190="*",INT(MAX(B$85:B189)+1),IF(A190="**",ROUNDDOWN(MAX(B$85:B189)+0.01,2),IF(A190="***",MAX(B$85:B189)+0.01,0)))</f>
        <v>0</v>
      </c>
      <c r="C190" s="244" t="s">
        <v>109</v>
      </c>
      <c r="D190" s="245"/>
      <c r="E190" s="246"/>
      <c r="F190" s="100"/>
      <c r="G190" s="247"/>
      <c r="H190" s="248"/>
      <c r="I190" s="248"/>
      <c r="J190" s="249"/>
    </row>
    <row r="191" spans="2:10" s="250" customFormat="1" ht="12.75" customHeight="1">
      <c r="B191" s="198">
        <f>IF(A191="*",INT(MAX(B$85:B190)+1),IF(A191="**",ROUNDDOWN(MAX(B$85:B190)+0.01,2),IF(A191="***",MAX(B$85:B190)+0.01,0)))</f>
        <v>0</v>
      </c>
      <c r="C191" s="244"/>
      <c r="D191" s="245"/>
      <c r="E191" s="246"/>
      <c r="F191" s="100"/>
      <c r="G191" s="247"/>
      <c r="H191" s="248"/>
      <c r="I191" s="248"/>
      <c r="J191" s="249"/>
    </row>
    <row r="192" spans="2:10" s="250" customFormat="1" ht="12.75" customHeight="1">
      <c r="B192" s="198">
        <f>IF(A192="*",INT(MAX(B$85:B191)+1),IF(A192="**",ROUNDDOWN(MAX(B$85:B191)+0.01,2),IF(A192="***",MAX(B$85:B191)+0.01,0)))</f>
        <v>0</v>
      </c>
      <c r="C192" s="244"/>
      <c r="D192" s="245"/>
      <c r="E192" s="246"/>
      <c r="F192" s="100"/>
      <c r="G192" s="247"/>
      <c r="H192" s="248"/>
      <c r="I192" s="248"/>
      <c r="J192" s="249"/>
    </row>
    <row r="193" spans="2:10" s="250" customFormat="1" ht="12.75" customHeight="1">
      <c r="B193" s="198">
        <f>IF(A193="*",INT(MAX(B$85:B192)+1),IF(A193="**",ROUNDDOWN(MAX(B$85:B192)+0.01,2),IF(A193="***",MAX(B$85:B192)+0.01,0)))</f>
        <v>0</v>
      </c>
      <c r="C193" s="244"/>
      <c r="D193" s="221" t="s">
        <v>4</v>
      </c>
      <c r="E193" s="222">
        <v>1</v>
      </c>
      <c r="F193" s="6">
        <v>0</v>
      </c>
      <c r="G193" s="266">
        <f>E193*F193</f>
        <v>0</v>
      </c>
      <c r="H193" s="248"/>
      <c r="I193" s="248"/>
      <c r="J193" s="249"/>
    </row>
    <row r="194" spans="2:10" s="250" customFormat="1" ht="12.75" customHeight="1">
      <c r="B194" s="198">
        <f>IF(A194="*",INT(MAX(B$85:B193)+1),IF(A194="**",ROUNDDOWN(MAX(B$85:B193)+0.01,2),IF(A194="***",MAX(B$85:B193)+0.01,0)))</f>
        <v>0</v>
      </c>
      <c r="C194" s="267"/>
      <c r="D194" s="245"/>
      <c r="E194" s="246"/>
      <c r="F194" s="100"/>
      <c r="G194" s="247"/>
      <c r="H194" s="248"/>
      <c r="I194" s="248"/>
      <c r="J194" s="249"/>
    </row>
    <row r="195" spans="1:14" ht="12.75" customHeight="1">
      <c r="A195" s="189" t="s">
        <v>10</v>
      </c>
      <c r="B195" s="198">
        <f>IF(A195="*",INT(MAX(B$85:B194)+1),IF(A195="**",ROUNDDOWN(MAX(B$85:B194)+0.01,2),IF(A195="***",MAX(B$85:B194)+0.01,0)))</f>
        <v>2.02</v>
      </c>
      <c r="C195" s="206" t="s">
        <v>147</v>
      </c>
      <c r="D195" s="218"/>
      <c r="E195" s="218"/>
      <c r="F195" s="14"/>
      <c r="G195" s="12"/>
      <c r="H195" s="12"/>
      <c r="L195" s="216"/>
      <c r="M195" s="216"/>
      <c r="N195" s="216"/>
    </row>
    <row r="196" spans="2:8" ht="12.75">
      <c r="B196" s="198">
        <f>IF(A196="*",INT(MAX(B$85:B195)+1),IF(A196="**",ROUNDDOWN(MAX(B$85:B195)+0.01,2),IF(A196="***",MAX(B$85:B195)+0.01,0)))</f>
        <v>0</v>
      </c>
      <c r="C196" s="206"/>
      <c r="D196" s="218"/>
      <c r="E196" s="218"/>
      <c r="F196" s="14"/>
      <c r="G196" s="12"/>
      <c r="H196" s="12"/>
    </row>
    <row r="197" spans="2:8" ht="12.75">
      <c r="B197" s="198">
        <f>IF(A197="*",INT(MAX(B$85:B196)+1),IF(A197="**",ROUNDDOWN(MAX(B$85:B196)+0.01,2),IF(A197="***",MAX(B$85:B196)+0.01,0)))</f>
        <v>0</v>
      </c>
      <c r="C197" s="206"/>
      <c r="D197" s="218"/>
      <c r="E197" s="218"/>
      <c r="F197" s="14"/>
      <c r="G197" s="12"/>
      <c r="H197" s="12"/>
    </row>
    <row r="198" spans="2:8" ht="12.75">
      <c r="B198" s="198">
        <f>IF(A198="*",INT(MAX(B$85:B197)+1),IF(A198="**",ROUNDDOWN(MAX(B$85:B197)+0.01,2),IF(A198="***",MAX(B$85:B197)+0.01,0)))</f>
        <v>0</v>
      </c>
      <c r="C198" s="206"/>
      <c r="D198" s="218"/>
      <c r="E198" s="218"/>
      <c r="F198" s="14"/>
      <c r="G198" s="12"/>
      <c r="H198" s="12"/>
    </row>
    <row r="199" spans="2:8" ht="12.75">
      <c r="B199" s="198">
        <f>IF(A199="*",INT(MAX(B$85:B198)+1),IF(A199="**",ROUNDDOWN(MAX(B$85:B198)+0.01,2),IF(A199="***",MAX(B$85:B198)+0.01,0)))</f>
        <v>0</v>
      </c>
      <c r="C199" s="206"/>
      <c r="D199" s="218"/>
      <c r="E199" s="218"/>
      <c r="F199" s="14"/>
      <c r="G199" s="12"/>
      <c r="H199" s="12"/>
    </row>
    <row r="200" spans="2:8" ht="12.75">
      <c r="B200" s="198"/>
      <c r="C200" s="206"/>
      <c r="D200" s="218"/>
      <c r="E200" s="218"/>
      <c r="F200" s="14"/>
      <c r="G200" s="12"/>
      <c r="H200" s="12"/>
    </row>
    <row r="201" spans="2:8" ht="12.75" customHeight="1">
      <c r="B201" s="198">
        <f>IF(A201="*",INT(MAX(B$85:B199)+1),IF(A201="**",ROUNDDOWN(MAX(B$85:B199)+0.01,2),IF(A201="***",MAX(B$85:B199)+0.01,0)))</f>
        <v>0</v>
      </c>
      <c r="C201" s="252" t="s">
        <v>105</v>
      </c>
      <c r="D201" s="218"/>
      <c r="E201" s="218"/>
      <c r="F201" s="14"/>
      <c r="G201" s="12"/>
      <c r="H201" s="12"/>
    </row>
    <row r="202" spans="2:8" s="189" customFormat="1" ht="12.75" customHeight="1">
      <c r="B202" s="198">
        <f>IF(A202="*",INT(MAX(B$85:B201)+1),IF(A202="**",ROUNDDOWN(MAX(B$85:B201)+0.01,2),IF(A202="***",MAX(B$85:B201)+0.01,0)))</f>
        <v>0</v>
      </c>
      <c r="C202" s="11" t="s">
        <v>62</v>
      </c>
      <c r="D202" s="13"/>
      <c r="E202" s="13"/>
      <c r="F202" s="14"/>
      <c r="G202" s="12"/>
      <c r="H202" s="12"/>
    </row>
    <row r="203" spans="2:8" ht="12.75">
      <c r="B203" s="198">
        <f>IF(A203="*",INT(MAX(B$85:B202)+1),IF(A203="**",ROUNDDOWN(MAX(B$85:B202)+0.01,2),IF(A203="***",MAX(B$85:B202)+0.01,0)))</f>
        <v>0</v>
      </c>
      <c r="C203" s="268" t="s">
        <v>106</v>
      </c>
      <c r="D203" s="218"/>
      <c r="E203" s="218"/>
      <c r="F203" s="14"/>
      <c r="G203" s="12"/>
      <c r="H203" s="12"/>
    </row>
    <row r="204" spans="2:8" ht="12.75">
      <c r="B204" s="198">
        <f>IF(A204="*",INT(MAX(B$85:B203)+1),IF(A204="**",ROUNDDOWN(MAX(B$85:B203)+0.01,2),IF(A204="***",MAX(B$85:B203)+0.01,0)))</f>
        <v>0</v>
      </c>
      <c r="C204" s="268"/>
      <c r="D204" s="218"/>
      <c r="E204" s="218"/>
      <c r="F204" s="14"/>
      <c r="G204" s="12"/>
      <c r="H204" s="12"/>
    </row>
    <row r="205" spans="2:8" ht="12.75">
      <c r="B205" s="198">
        <f>IF(A205="*",INT(MAX(B$85:B204)+1),IF(A205="**",ROUNDDOWN(MAX(B$85:B204)+0.01,2),IF(A205="***",MAX(B$85:B204)+0.01,0)))</f>
        <v>0</v>
      </c>
      <c r="C205" s="268"/>
      <c r="D205" s="269" t="s">
        <v>4</v>
      </c>
      <c r="E205" s="270">
        <v>1</v>
      </c>
      <c r="F205" s="6">
        <v>0</v>
      </c>
      <c r="G205" s="266">
        <f>E205*F205</f>
        <v>0</v>
      </c>
      <c r="H205" s="12"/>
    </row>
    <row r="206" spans="2:8" ht="12.75">
      <c r="B206" s="198"/>
      <c r="C206" s="271"/>
      <c r="D206" s="272"/>
      <c r="E206" s="273"/>
      <c r="F206" s="7"/>
      <c r="G206" s="274"/>
      <c r="H206" s="12"/>
    </row>
    <row r="207" spans="2:8" ht="12.75">
      <c r="B207" s="198"/>
      <c r="C207" s="271"/>
      <c r="D207" s="272"/>
      <c r="E207" s="273"/>
      <c r="F207" s="7"/>
      <c r="G207" s="274"/>
      <c r="H207" s="12"/>
    </row>
    <row r="208" spans="2:8" ht="12.75">
      <c r="B208" s="198"/>
      <c r="C208" s="271"/>
      <c r="D208" s="272"/>
      <c r="E208" s="273"/>
      <c r="F208" s="7"/>
      <c r="G208" s="274"/>
      <c r="H208" s="12"/>
    </row>
    <row r="209" spans="2:8" ht="12.75">
      <c r="B209" s="198"/>
      <c r="C209" s="271"/>
      <c r="D209" s="272"/>
      <c r="E209" s="273"/>
      <c r="F209" s="7"/>
      <c r="G209" s="274"/>
      <c r="H209" s="12"/>
    </row>
    <row r="210" spans="2:8" ht="12.75">
      <c r="B210" s="198"/>
      <c r="C210" s="271"/>
      <c r="D210" s="272"/>
      <c r="E210" s="273"/>
      <c r="F210" s="7"/>
      <c r="G210" s="274"/>
      <c r="H210" s="12"/>
    </row>
    <row r="211" spans="2:8" ht="12.75">
      <c r="B211" s="198"/>
      <c r="C211" s="271"/>
      <c r="D211" s="272"/>
      <c r="E211" s="273"/>
      <c r="F211" s="7"/>
      <c r="G211" s="274"/>
      <c r="H211" s="12"/>
    </row>
    <row r="212" spans="2:8" ht="12.75">
      <c r="B212" s="198"/>
      <c r="C212" s="271"/>
      <c r="D212" s="272"/>
      <c r="E212" s="273"/>
      <c r="F212" s="7"/>
      <c r="G212" s="274"/>
      <c r="H212" s="12"/>
    </row>
    <row r="213" spans="1:14" ht="12.75" customHeight="1">
      <c r="A213" s="189" t="s">
        <v>10</v>
      </c>
      <c r="B213" s="198">
        <f>IF(A213="*",INT(MAX(B$85:B212)+1),IF(A213="**",ROUNDDOWN(MAX(B$85:B212)+0.01,2),IF(A213="***",MAX(B$85:B212)+0.01,0)))</f>
        <v>2.03</v>
      </c>
      <c r="C213" s="206" t="s">
        <v>107</v>
      </c>
      <c r="D213" s="218"/>
      <c r="E213" s="218"/>
      <c r="F213" s="14"/>
      <c r="G213" s="12"/>
      <c r="H213" s="12"/>
      <c r="L213" s="216"/>
      <c r="M213" s="216"/>
      <c r="N213" s="216"/>
    </row>
    <row r="214" spans="2:8" ht="12.75">
      <c r="B214" s="198">
        <f>IF(A214="*",INT(MAX(B$85:B213)+1),IF(A214="**",ROUNDDOWN(MAX(B$85:B213)+0.01,2),IF(A214="***",MAX(B$85:B213)+0.01,0)))</f>
        <v>0</v>
      </c>
      <c r="C214" s="206"/>
      <c r="D214" s="218"/>
      <c r="E214" s="218"/>
      <c r="F214" s="14"/>
      <c r="G214" s="12"/>
      <c r="H214" s="12"/>
    </row>
    <row r="215" spans="2:8" ht="12.75">
      <c r="B215" s="198">
        <f>IF(A215="*",INT(MAX(B$85:B214)+1),IF(A215="**",ROUNDDOWN(MAX(B$85:B214)+0.01,2),IF(A215="***",MAX(B$85:B214)+0.01,0)))</f>
        <v>0</v>
      </c>
      <c r="C215" s="206"/>
      <c r="D215" s="218"/>
      <c r="E215" s="218"/>
      <c r="F215" s="14"/>
      <c r="G215" s="12"/>
      <c r="H215" s="12"/>
    </row>
    <row r="216" spans="2:8" ht="12.75">
      <c r="B216" s="198">
        <f>IF(A216="*",INT(MAX(B$85:B215)+1),IF(A216="**",ROUNDDOWN(MAX(B$85:B215)+0.01,2),IF(A216="***",MAX(B$85:B215)+0.01,0)))</f>
        <v>0</v>
      </c>
      <c r="C216" s="206"/>
      <c r="D216" s="218"/>
      <c r="E216" s="218"/>
      <c r="F216" s="14"/>
      <c r="G216" s="12"/>
      <c r="H216" s="12"/>
    </row>
    <row r="217" spans="2:8" ht="12.75">
      <c r="B217" s="198">
        <f>IF(A217="*",INT(MAX(B$85:B216)+1),IF(A217="**",ROUNDDOWN(MAX(B$85:B216)+0.01,2),IF(A217="***",MAX(B$85:B216)+0.01,0)))</f>
        <v>0</v>
      </c>
      <c r="C217" s="206"/>
      <c r="D217" s="218"/>
      <c r="E217" s="218"/>
      <c r="F217" s="14"/>
      <c r="G217" s="12"/>
      <c r="H217" s="12"/>
    </row>
    <row r="218" spans="2:8" ht="12.75" customHeight="1">
      <c r="B218" s="198">
        <f>IF(A218="*",INT(MAX(B$85:B217)+1),IF(A218="**",ROUNDDOWN(MAX(B$85:B217)+0.01,2),IF(A218="***",MAX(B$85:B217)+0.01,0)))</f>
        <v>0</v>
      </c>
      <c r="C218" s="206"/>
      <c r="D218" s="218"/>
      <c r="E218" s="218"/>
      <c r="F218" s="14"/>
      <c r="G218" s="12"/>
      <c r="H218" s="12"/>
    </row>
    <row r="219" spans="2:8" s="189" customFormat="1" ht="12.75" customHeight="1">
      <c r="B219" s="198">
        <f>IF(A219="*",INT(MAX(B$85:B218)+1),IF(A219="**",ROUNDDOWN(MAX(B$85:B218)+0.01,2),IF(A219="***",MAX(B$85:B218)+0.01,0)))</f>
        <v>0</v>
      </c>
      <c r="C219" s="206"/>
      <c r="D219" s="13"/>
      <c r="E219" s="13"/>
      <c r="F219" s="14"/>
      <c r="G219" s="12"/>
      <c r="H219" s="12"/>
    </row>
    <row r="220" spans="2:8" ht="12.75">
      <c r="B220" s="198">
        <f>IF(A220="*",INT(MAX(B$85:B219)+1),IF(A220="**",ROUNDDOWN(MAX(B$85:B219)+0.01,2),IF(A220="***",MAX(B$85:B219)+0.01,0)))</f>
        <v>0</v>
      </c>
      <c r="C220" s="206"/>
      <c r="D220" s="218"/>
      <c r="E220" s="218"/>
      <c r="F220" s="14"/>
      <c r="G220" s="12"/>
      <c r="H220" s="12"/>
    </row>
    <row r="221" spans="2:8" ht="12.75">
      <c r="B221" s="198">
        <f>IF(A221="*",INT(MAX(B$85:B220)+1),IF(A221="**",ROUNDDOWN(MAX(B$85:B220)+0.01,2),IF(A221="***",MAX(B$85:B220)+0.01,0)))</f>
        <v>0</v>
      </c>
      <c r="C221" s="206"/>
      <c r="D221" s="112"/>
      <c r="E221" s="112"/>
      <c r="F221" s="1"/>
      <c r="G221" s="115"/>
      <c r="H221" s="12"/>
    </row>
    <row r="222" spans="2:8" ht="12.75">
      <c r="B222" s="198">
        <f>IF(A222="*",INT(MAX(B$85:B221)+1),IF(A222="**",ROUNDDOWN(MAX(B$85:B221)+0.01,2),IF(A222="***",MAX(B$85:B221)+0.01,0)))</f>
        <v>0</v>
      </c>
      <c r="C222" s="206"/>
      <c r="D222" s="112"/>
      <c r="E222" s="112"/>
      <c r="F222" s="1"/>
      <c r="G222" s="115"/>
      <c r="H222" s="12"/>
    </row>
    <row r="223" spans="2:8" ht="12.75">
      <c r="B223" s="198">
        <f>IF(A223="*",INT(MAX(B$85:B222)+1),IF(A223="**",ROUNDDOWN(MAX(B$85:B222)+0.01,2),IF(A223="***",MAX(B$85:B222)+0.01,0)))</f>
        <v>0</v>
      </c>
      <c r="C223" s="206"/>
      <c r="D223" s="272"/>
      <c r="E223" s="273"/>
      <c r="F223" s="7"/>
      <c r="G223" s="274"/>
      <c r="H223" s="12"/>
    </row>
    <row r="224" spans="1:14" ht="12.75" customHeight="1">
      <c r="A224" s="189"/>
      <c r="B224" s="198">
        <f>IF(A224="*",INT(MAX(B$85:B223)+1),IF(A224="**",ROUNDDOWN(MAX(B$85:B223)+0.01,2),IF(A224="***",MAX(B$85:B223)+0.01,0)))</f>
        <v>0</v>
      </c>
      <c r="C224" s="218" t="s">
        <v>108</v>
      </c>
      <c r="D224" s="269" t="s">
        <v>4</v>
      </c>
      <c r="E224" s="270">
        <v>1</v>
      </c>
      <c r="F224" s="6">
        <v>0</v>
      </c>
      <c r="G224" s="266">
        <f>E224*F224</f>
        <v>0</v>
      </c>
      <c r="H224" s="12"/>
      <c r="L224" s="216"/>
      <c r="M224" s="216"/>
      <c r="N224" s="216"/>
    </row>
    <row r="225" spans="2:8" ht="12.75">
      <c r="B225" s="198">
        <f>IF(A225="*",INT(MAX(B$85:B224)+1),IF(A225="**",ROUNDDOWN(MAX(B$85:B224)+0.01,2),IF(A225="***",MAX(B$85:B224)+0.01,0)))</f>
        <v>0</v>
      </c>
      <c r="C225" s="218"/>
      <c r="D225" s="112"/>
      <c r="E225" s="112"/>
      <c r="F225" s="1"/>
      <c r="G225" s="115"/>
      <c r="H225" s="12"/>
    </row>
    <row r="226" spans="1:14" ht="12.75" customHeight="1">
      <c r="A226" s="189" t="s">
        <v>10</v>
      </c>
      <c r="B226" s="198">
        <f>IF(A226="*",INT(MAX(B$85:B225)+1),IF(A226="**",ROUNDDOWN(MAX(B$85:B225)+0.01,2),IF(A226="***",MAX(B$85:B225)+0.01,0)))</f>
        <v>2.04</v>
      </c>
      <c r="C226" s="206" t="s">
        <v>148</v>
      </c>
      <c r="D226" s="218"/>
      <c r="E226" s="218"/>
      <c r="F226" s="14"/>
      <c r="G226" s="12"/>
      <c r="H226" s="12"/>
      <c r="L226" s="216"/>
      <c r="M226" s="216"/>
      <c r="N226" s="216"/>
    </row>
    <row r="227" spans="2:8" ht="12.75">
      <c r="B227" s="198">
        <f>IF(A227="*",INT(MAX(B$85:B226)+1),IF(A227="**",ROUNDDOWN(MAX(B$85:B226)+0.01,2),IF(A227="***",MAX(B$85:B226)+0.01,0)))</f>
        <v>0</v>
      </c>
      <c r="C227" s="206"/>
      <c r="D227" s="218"/>
      <c r="E227" s="218"/>
      <c r="F227" s="14"/>
      <c r="G227" s="12"/>
      <c r="H227" s="12"/>
    </row>
    <row r="228" spans="2:8" ht="12.75">
      <c r="B228" s="198">
        <f>IF(A228="*",INT(MAX(B$85:B227)+1),IF(A228="**",ROUNDDOWN(MAX(B$85:B227)+0.01,2),IF(A228="***",MAX(B$85:B227)+0.01,0)))</f>
        <v>0</v>
      </c>
      <c r="C228" s="206"/>
      <c r="D228" s="112"/>
      <c r="E228" s="112"/>
      <c r="F228" s="1"/>
      <c r="G228" s="115"/>
      <c r="H228" s="12"/>
    </row>
    <row r="229" spans="2:8" ht="12.75">
      <c r="B229" s="198"/>
      <c r="C229" s="206"/>
      <c r="D229" s="269" t="s">
        <v>4</v>
      </c>
      <c r="E229" s="270">
        <v>1</v>
      </c>
      <c r="F229" s="6">
        <v>0</v>
      </c>
      <c r="G229" s="266">
        <f>E229*F229</f>
        <v>0</v>
      </c>
      <c r="H229" s="12"/>
    </row>
    <row r="230" spans="2:8" ht="12.75">
      <c r="B230" s="198"/>
      <c r="C230" s="218"/>
      <c r="D230" s="272"/>
      <c r="E230" s="273"/>
      <c r="F230" s="7"/>
      <c r="G230" s="274"/>
      <c r="H230" s="12"/>
    </row>
    <row r="231" spans="1:8" s="277" customFormat="1" ht="12.75" customHeight="1">
      <c r="A231" s="243" t="s">
        <v>10</v>
      </c>
      <c r="B231" s="198">
        <f>IF(A231="*",INT(MAX(B$85:B230)+1),IF(A231="**",ROUNDDOWN(MAX(B$85:B230)+0.01,2),IF(A231="***",MAX(B$85:B230)+0.01,0)))</f>
        <v>2.05</v>
      </c>
      <c r="C231" s="275" t="s">
        <v>128</v>
      </c>
      <c r="D231" s="276"/>
      <c r="E231" s="276"/>
      <c r="F231" s="7"/>
      <c r="G231" s="274"/>
      <c r="H231" s="219"/>
    </row>
    <row r="232" spans="2:8" s="277" customFormat="1" ht="12.75">
      <c r="B232" s="198">
        <f>IF(A232="*",INT(MAX(B$85:B231)+1),IF(A232="**",ROUNDDOWN(MAX(B$85:B231)+0.01,2),IF(A232="***",MAX(B$85:B231)+0.01,0)))</f>
        <v>0</v>
      </c>
      <c r="C232" s="275"/>
      <c r="D232" s="276"/>
      <c r="E232" s="276"/>
      <c r="F232" s="7"/>
      <c r="G232" s="274"/>
      <c r="H232" s="219"/>
    </row>
    <row r="233" spans="1:8" s="277" customFormat="1" ht="12.75">
      <c r="A233" s="278"/>
      <c r="B233" s="198">
        <f>IF(A233="*",INT(MAX(B$85:B232)+1),IF(A233="**",ROUNDDOWN(MAX(B$85:B232)+0.01,2),IF(A233="***",MAX(B$85:B232)+0.01,0)))</f>
        <v>0</v>
      </c>
      <c r="C233" s="275"/>
      <c r="D233" s="276"/>
      <c r="E233" s="276"/>
      <c r="F233" s="7"/>
      <c r="G233" s="274"/>
      <c r="H233" s="219"/>
    </row>
    <row r="234" spans="1:8" s="277" customFormat="1" ht="12.75">
      <c r="A234" s="278"/>
      <c r="B234" s="198">
        <f>IF(A234="*",INT(MAX(B$85:B233)+1),IF(A234="**",ROUNDDOWN(MAX(B$85:B233)+0.01,2),IF(A234="***",MAX(B$85:B233)+0.01,0)))</f>
        <v>0</v>
      </c>
      <c r="C234" s="275"/>
      <c r="D234" s="276"/>
      <c r="E234" s="276"/>
      <c r="F234" s="7"/>
      <c r="G234" s="274"/>
      <c r="H234" s="219"/>
    </row>
    <row r="235" spans="2:8" s="210" customFormat="1" ht="12.75" customHeight="1">
      <c r="B235" s="198">
        <f>IF(A235="*",INT(MAX(B$85:B234)+1),IF(A235="**",ROUNDDOWN(MAX(B$85:B234)+0.01,2),IF(A235="***",MAX(B$85:B234)+0.01,0)))</f>
        <v>0</v>
      </c>
      <c r="C235" s="279" t="s">
        <v>59</v>
      </c>
      <c r="D235" s="211"/>
      <c r="E235" s="211"/>
      <c r="F235" s="103"/>
      <c r="G235" s="215"/>
      <c r="H235" s="215"/>
    </row>
    <row r="236" spans="2:8" s="210" customFormat="1" ht="12.75" customHeight="1">
      <c r="B236" s="198">
        <f>IF(A236="*",INT(MAX(B$85:B235)+1),IF(A236="**",ROUNDDOWN(MAX(B$85:B235)+0.01,2),IF(A236="***",MAX(B$85:B235)+0.01,0)))</f>
        <v>0</v>
      </c>
      <c r="C236" s="279"/>
      <c r="D236" s="211"/>
      <c r="E236" s="211"/>
      <c r="F236" s="104"/>
      <c r="G236" s="215"/>
      <c r="H236" s="215"/>
    </row>
    <row r="237" spans="2:8" s="210" customFormat="1" ht="12.75" customHeight="1">
      <c r="B237" s="198">
        <f>IF(A237="*",INT(MAX(B$85:B236)+1),IF(A237="**",ROUNDDOWN(MAX(B$85:B236)+0.01,2),IF(A237="***",MAX(B$85:B236)+0.01,0)))</f>
        <v>0</v>
      </c>
      <c r="C237" s="211"/>
      <c r="D237" s="211"/>
      <c r="E237" s="211"/>
      <c r="F237" s="104"/>
      <c r="G237" s="215"/>
      <c r="H237" s="215"/>
    </row>
    <row r="238" spans="2:8" s="277" customFormat="1" ht="12.75">
      <c r="B238" s="198">
        <f>IF(A238="*",INT(MAX(B$85:B237)+1),IF(A238="**",ROUNDDOWN(MAX(B$85:B237)+0.01,2),IF(A238="***",MAX(B$85:B237)+0.01,0)))</f>
        <v>0</v>
      </c>
      <c r="C238" s="280" t="s">
        <v>115</v>
      </c>
      <c r="D238" s="280"/>
      <c r="E238" s="280"/>
      <c r="F238" s="105"/>
      <c r="G238" s="281"/>
      <c r="H238" s="282"/>
    </row>
    <row r="239" spans="2:8" s="277" customFormat="1" ht="12.75" customHeight="1">
      <c r="B239" s="198">
        <f>IF(A239="*",INT(MAX(B$85:B238)+1),IF(A239="**",ROUNDDOWN(MAX(B$85:B238)+0.01,2),IF(A239="***",MAX(B$85:B238)+0.01,0)))</f>
        <v>0</v>
      </c>
      <c r="C239" s="280" t="s">
        <v>111</v>
      </c>
      <c r="D239" s="280"/>
      <c r="E239" s="283"/>
      <c r="F239" s="106"/>
      <c r="G239" s="281"/>
      <c r="H239" s="282"/>
    </row>
    <row r="240" spans="2:8" s="189" customFormat="1" ht="12.75" customHeight="1">
      <c r="B240" s="198">
        <f>IF(A240="*",INT(MAX(B$85:B239)+1),IF(A240="**",ROUNDDOWN(MAX(B$85:B239)+0.01,2),IF(A240="***",MAX(B$85:B239)+0.01,0)))</f>
        <v>0</v>
      </c>
      <c r="C240" s="11" t="s">
        <v>63</v>
      </c>
      <c r="D240" s="13"/>
      <c r="E240" s="13"/>
      <c r="F240" s="14"/>
      <c r="G240" s="12"/>
      <c r="H240" s="12"/>
    </row>
    <row r="241" spans="2:8" s="277" customFormat="1" ht="12.75">
      <c r="B241" s="198">
        <f>IF(A241="*",INT(MAX(B$85:B240)+1),IF(A241="**",ROUNDDOWN(MAX(B$85:B240)+0.01,2),IF(A241="***",MAX(B$85:B240)+0.01,0)))</f>
        <v>0</v>
      </c>
      <c r="C241" s="276" t="s">
        <v>112</v>
      </c>
      <c r="D241" s="276"/>
      <c r="E241" s="276"/>
      <c r="F241" s="106"/>
      <c r="G241" s="281"/>
      <c r="H241" s="282"/>
    </row>
    <row r="242" spans="2:14" s="210" customFormat="1" ht="12.75" customHeight="1">
      <c r="B242" s="198">
        <f>IF(A242="*",INT(MAX(B$85:B241)+1),IF(A242="**",ROUNDDOWN(MAX(B$85:B241)+0.01,2),IF(A242="***",MAX(B$85:B241)+0.01,0)))</f>
        <v>0</v>
      </c>
      <c r="C242" s="276" t="s">
        <v>64</v>
      </c>
      <c r="D242" s="276"/>
      <c r="E242" s="276"/>
      <c r="F242" s="106"/>
      <c r="G242" s="281"/>
      <c r="H242" s="282"/>
      <c r="L242" s="218"/>
      <c r="M242" s="218"/>
      <c r="N242" s="218"/>
    </row>
    <row r="243" spans="2:14" s="210" customFormat="1" ht="12.75" customHeight="1">
      <c r="B243" s="198">
        <f>IF(A243="*",INT(MAX(B$85:B242)+1),IF(A243="**",ROUNDDOWN(MAX(B$85:B242)+0.01,2),IF(A243="***",MAX(B$85:B242)+0.01,0)))</f>
        <v>0</v>
      </c>
      <c r="C243" s="276" t="s">
        <v>113</v>
      </c>
      <c r="D243" s="276"/>
      <c r="E243" s="276"/>
      <c r="F243" s="106"/>
      <c r="G243" s="281"/>
      <c r="H243" s="282"/>
      <c r="L243" s="218"/>
      <c r="M243" s="218"/>
      <c r="N243" s="218"/>
    </row>
    <row r="244" spans="2:14" s="210" customFormat="1" ht="12.75" customHeight="1">
      <c r="B244" s="198">
        <f>IF(A244="*",INT(MAX(B$85:B243)+1),IF(A244="**",ROUNDDOWN(MAX(B$85:B243)+0.01,2),IF(A244="***",MAX(B$85:B243)+0.01,0)))</f>
        <v>0</v>
      </c>
      <c r="C244" s="276" t="s">
        <v>114</v>
      </c>
      <c r="D244" s="269" t="s">
        <v>4</v>
      </c>
      <c r="E244" s="270">
        <v>1</v>
      </c>
      <c r="F244" s="6">
        <v>0</v>
      </c>
      <c r="G244" s="266">
        <f>E244*F244</f>
        <v>0</v>
      </c>
      <c r="H244" s="282"/>
      <c r="L244" s="218"/>
      <c r="M244" s="218"/>
      <c r="N244" s="218"/>
    </row>
    <row r="245" spans="2:14" s="210" customFormat="1" ht="12.75" customHeight="1">
      <c r="B245" s="198">
        <f>IF(A245="*",INT(MAX(B$85:B244)+1),IF(A245="**",ROUNDDOWN(MAX(B$85:B244)+0.01,2),IF(A245="***",MAX(B$85:B244)+0.01,0)))</f>
        <v>0</v>
      </c>
      <c r="C245" s="276"/>
      <c r="D245" s="272"/>
      <c r="E245" s="273"/>
      <c r="F245" s="7"/>
      <c r="G245" s="274"/>
      <c r="H245" s="282"/>
      <c r="L245" s="218"/>
      <c r="M245" s="218"/>
      <c r="N245" s="218"/>
    </row>
    <row r="246" spans="2:8" s="277" customFormat="1" ht="12.75">
      <c r="B246" s="198">
        <f>IF(A246="*",INT(MAX(B$85:B245)+1),IF(A246="**",ROUNDDOWN(MAX(B$85:B245)+0.01,2),IF(A246="***",MAX(B$85:B245)+0.01,0)))</f>
        <v>0</v>
      </c>
      <c r="C246" s="280" t="s">
        <v>110</v>
      </c>
      <c r="D246" s="280"/>
      <c r="E246" s="280"/>
      <c r="F246" s="105"/>
      <c r="G246" s="281"/>
      <c r="H246" s="282"/>
    </row>
    <row r="247" spans="2:8" s="277" customFormat="1" ht="12.75" customHeight="1">
      <c r="B247" s="198">
        <f>IF(A247="*",INT(MAX(B$85:B246)+1),IF(A247="**",ROUNDDOWN(MAX(B$85:B246)+0.01,2),IF(A247="***",MAX(B$85:B246)+0.01,0)))</f>
        <v>0</v>
      </c>
      <c r="C247" s="280" t="s">
        <v>116</v>
      </c>
      <c r="D247" s="280"/>
      <c r="E247" s="283"/>
      <c r="F247" s="106"/>
      <c r="G247" s="281"/>
      <c r="H247" s="282"/>
    </row>
    <row r="248" spans="2:8" s="189" customFormat="1" ht="12.75" customHeight="1">
      <c r="B248" s="198">
        <f>IF(A248="*",INT(MAX(B$85:B247)+1),IF(A248="**",ROUNDDOWN(MAX(B$85:B247)+0.01,2),IF(A248="***",MAX(B$85:B247)+0.01,0)))</f>
        <v>0</v>
      </c>
      <c r="C248" s="11" t="s">
        <v>63</v>
      </c>
      <c r="D248" s="13"/>
      <c r="E248" s="13"/>
      <c r="F248" s="14"/>
      <c r="G248" s="12"/>
      <c r="H248" s="12"/>
    </row>
    <row r="249" spans="2:8" s="277" customFormat="1" ht="12.75">
      <c r="B249" s="198">
        <f>IF(A249="*",INT(MAX(B$85:B248)+1),IF(A249="**",ROUNDDOWN(MAX(B$85:B248)+0.01,2),IF(A249="***",MAX(B$85:B248)+0.01,0)))</f>
        <v>0</v>
      </c>
      <c r="C249" s="276" t="s">
        <v>117</v>
      </c>
      <c r="D249" s="276"/>
      <c r="E249" s="276"/>
      <c r="F249" s="106"/>
      <c r="G249" s="281"/>
      <c r="H249" s="282"/>
    </row>
    <row r="250" spans="2:14" s="210" customFormat="1" ht="12.75" customHeight="1">
      <c r="B250" s="198">
        <f>IF(A250="*",INT(MAX(B$85:B249)+1),IF(A250="**",ROUNDDOWN(MAX(B$85:B249)+0.01,2),IF(A250="***",MAX(B$85:B249)+0.01,0)))</f>
        <v>0</v>
      </c>
      <c r="C250" s="276" t="s">
        <v>64</v>
      </c>
      <c r="D250" s="276"/>
      <c r="E250" s="276"/>
      <c r="F250" s="106"/>
      <c r="G250" s="281"/>
      <c r="H250" s="282"/>
      <c r="L250" s="218"/>
      <c r="M250" s="218"/>
      <c r="N250" s="218"/>
    </row>
    <row r="251" spans="2:14" s="210" customFormat="1" ht="12.75" customHeight="1">
      <c r="B251" s="198">
        <f>IF(A251="*",INT(MAX(B$85:B250)+1),IF(A251="**",ROUNDDOWN(MAX(B$85:B250)+0.01,2),IF(A251="***",MAX(B$85:B250)+0.01,0)))</f>
        <v>0</v>
      </c>
      <c r="C251" s="276" t="s">
        <v>118</v>
      </c>
      <c r="D251" s="276"/>
      <c r="E251" s="276"/>
      <c r="F251" s="106"/>
      <c r="G251" s="281"/>
      <c r="H251" s="282"/>
      <c r="L251" s="218"/>
      <c r="M251" s="218"/>
      <c r="N251" s="218"/>
    </row>
    <row r="252" spans="2:14" s="210" customFormat="1" ht="12.75" customHeight="1">
      <c r="B252" s="198">
        <f>IF(A252="*",INT(MAX(B$85:B251)+1),IF(A252="**",ROUNDDOWN(MAX(B$85:B251)+0.01,2),IF(A252="***",MAX(B$85:B251)+0.01,0)))</f>
        <v>0</v>
      </c>
      <c r="C252" s="276" t="s">
        <v>119</v>
      </c>
      <c r="D252" s="269" t="s">
        <v>4</v>
      </c>
      <c r="E252" s="270">
        <v>1</v>
      </c>
      <c r="F252" s="6">
        <v>0</v>
      </c>
      <c r="G252" s="266">
        <f>E252*F252</f>
        <v>0</v>
      </c>
      <c r="H252" s="282"/>
      <c r="J252" s="210">
        <v>1</v>
      </c>
      <c r="L252" s="218"/>
      <c r="M252" s="218"/>
      <c r="N252" s="218"/>
    </row>
    <row r="253" spans="2:14" s="210" customFormat="1" ht="12.75" customHeight="1">
      <c r="B253" s="198">
        <f>IF(A253="*",INT(MAX(B$85:B252)+1),IF(A253="**",ROUNDDOWN(MAX(B$85:B252)+0.01,2),IF(A253="***",MAX(B$85:B252)+0.01,0)))</f>
        <v>0</v>
      </c>
      <c r="C253" s="276"/>
      <c r="D253" s="272"/>
      <c r="E253" s="273"/>
      <c r="F253" s="7"/>
      <c r="G253" s="274"/>
      <c r="H253" s="282"/>
      <c r="L253" s="218"/>
      <c r="M253" s="218"/>
      <c r="N253" s="218"/>
    </row>
    <row r="254" spans="2:8" s="277" customFormat="1" ht="12.75">
      <c r="B254" s="198">
        <f>IF(A254="*",INT(MAX(B$85:B253)+1),IF(A254="**",ROUNDDOWN(MAX(B$85:B253)+0.01,2),IF(A254="***",MAX(B$85:B253)+0.01,0)))</f>
        <v>0</v>
      </c>
      <c r="C254" s="280" t="s">
        <v>120</v>
      </c>
      <c r="D254" s="280"/>
      <c r="E254" s="280"/>
      <c r="F254" s="105"/>
      <c r="G254" s="281"/>
      <c r="H254" s="282"/>
    </row>
    <row r="255" spans="2:8" s="277" customFormat="1" ht="12.75" customHeight="1">
      <c r="B255" s="198">
        <f>IF(A255="*",INT(MAX(B$85:B254)+1),IF(A255="**",ROUNDDOWN(MAX(B$85:B254)+0.01,2),IF(A255="***",MAX(B$85:B254)+0.01,0)))</f>
        <v>0</v>
      </c>
      <c r="C255" s="280" t="s">
        <v>121</v>
      </c>
      <c r="D255" s="280"/>
      <c r="E255" s="283"/>
      <c r="F255" s="106"/>
      <c r="G255" s="281"/>
      <c r="H255" s="282"/>
    </row>
    <row r="256" spans="2:8" s="189" customFormat="1" ht="12.75" customHeight="1">
      <c r="B256" s="198">
        <f>IF(A256="*",INT(MAX(B$85:B255)+1),IF(A256="**",ROUNDDOWN(MAX(B$85:B255)+0.01,2),IF(A256="***",MAX(B$85:B255)+0.01,0)))</f>
        <v>0</v>
      </c>
      <c r="C256" s="11" t="s">
        <v>63</v>
      </c>
      <c r="D256" s="13"/>
      <c r="E256" s="13"/>
      <c r="F256" s="14"/>
      <c r="G256" s="12"/>
      <c r="H256" s="12"/>
    </row>
    <row r="257" spans="2:8" s="277" customFormat="1" ht="12.75">
      <c r="B257" s="198">
        <f>IF(A257="*",INT(MAX(B$85:B256)+1),IF(A257="**",ROUNDDOWN(MAX(B$85:B256)+0.01,2),IF(A257="***",MAX(B$85:B256)+0.01,0)))</f>
        <v>0</v>
      </c>
      <c r="C257" s="276" t="s">
        <v>122</v>
      </c>
      <c r="D257" s="276"/>
      <c r="E257" s="276"/>
      <c r="F257" s="106"/>
      <c r="G257" s="281"/>
      <c r="H257" s="282"/>
    </row>
    <row r="258" spans="2:14" s="210" customFormat="1" ht="12.75" customHeight="1">
      <c r="B258" s="198">
        <f>IF(A258="*",INT(MAX(B$85:B257)+1),IF(A258="**",ROUNDDOWN(MAX(B$85:B257)+0.01,2),IF(A258="***",MAX(B$85:B257)+0.01,0)))</f>
        <v>0</v>
      </c>
      <c r="C258" s="276" t="s">
        <v>123</v>
      </c>
      <c r="D258" s="276"/>
      <c r="E258" s="276"/>
      <c r="F258" s="106"/>
      <c r="G258" s="281"/>
      <c r="H258" s="282"/>
      <c r="L258" s="218"/>
      <c r="M258" s="218"/>
      <c r="N258" s="218"/>
    </row>
    <row r="259" spans="2:14" s="210" customFormat="1" ht="12.75" customHeight="1">
      <c r="B259" s="198">
        <f>IF(A259="*",INT(MAX(B$85:B258)+1),IF(A259="**",ROUNDDOWN(MAX(B$85:B258)+0.01,2),IF(A259="***",MAX(B$85:B258)+0.01,0)))</f>
        <v>0</v>
      </c>
      <c r="C259" s="276" t="s">
        <v>124</v>
      </c>
      <c r="D259" s="276"/>
      <c r="E259" s="276"/>
      <c r="F259" s="106"/>
      <c r="G259" s="281"/>
      <c r="H259" s="282"/>
      <c r="L259" s="218"/>
      <c r="M259" s="218"/>
      <c r="N259" s="218"/>
    </row>
    <row r="260" spans="2:14" s="210" customFormat="1" ht="12.75" customHeight="1">
      <c r="B260" s="198">
        <f>IF(A260="*",INT(MAX(B$85:B259)+1),IF(A260="**",ROUNDDOWN(MAX(B$85:B259)+0.01,2),IF(A260="***",MAX(B$85:B259)+0.01,0)))</f>
        <v>0</v>
      </c>
      <c r="C260" s="276" t="s">
        <v>125</v>
      </c>
      <c r="D260" s="269" t="s">
        <v>4</v>
      </c>
      <c r="E260" s="270">
        <v>1</v>
      </c>
      <c r="F260" s="6">
        <v>0</v>
      </c>
      <c r="G260" s="266">
        <f>E260*F260</f>
        <v>0</v>
      </c>
      <c r="H260" s="282"/>
      <c r="L260" s="218"/>
      <c r="M260" s="218"/>
      <c r="N260" s="218"/>
    </row>
    <row r="261" spans="2:14" s="210" customFormat="1" ht="12.75" customHeight="1">
      <c r="B261" s="198"/>
      <c r="C261" s="276"/>
      <c r="D261" s="272"/>
      <c r="E261" s="273"/>
      <c r="F261" s="7"/>
      <c r="G261" s="274"/>
      <c r="H261" s="282"/>
      <c r="L261" s="218"/>
      <c r="M261" s="218"/>
      <c r="N261" s="218"/>
    </row>
    <row r="262" spans="1:8" s="277" customFormat="1" ht="12.75" customHeight="1">
      <c r="A262" s="243" t="s">
        <v>10</v>
      </c>
      <c r="B262" s="198">
        <f>IF(A262="*",INT(MAX(B$85:B261)+1),IF(A262="**",ROUNDDOWN(MAX(B$85:B261)+0.01,2),IF(A262="***",MAX(B$85:B261)+0.01,0)))</f>
        <v>2.06</v>
      </c>
      <c r="C262" s="275" t="s">
        <v>129</v>
      </c>
      <c r="D262" s="276"/>
      <c r="E262" s="276"/>
      <c r="F262" s="7"/>
      <c r="G262" s="274"/>
      <c r="H262" s="219"/>
    </row>
    <row r="263" spans="2:8" s="277" customFormat="1" ht="12.75">
      <c r="B263" s="198">
        <f>IF(A263="*",INT(MAX(B$85:B262)+1),IF(A263="**",ROUNDDOWN(MAX(B$85:B262)+0.01,2),IF(A263="***",MAX(B$85:B262)+0.01,0)))</f>
        <v>0</v>
      </c>
      <c r="C263" s="275"/>
      <c r="D263" s="276"/>
      <c r="E263" s="276"/>
      <c r="F263" s="7"/>
      <c r="G263" s="274"/>
      <c r="H263" s="219"/>
    </row>
    <row r="264" spans="1:8" s="277" customFormat="1" ht="12.75">
      <c r="A264" s="278"/>
      <c r="B264" s="198">
        <f>IF(A264="*",INT(MAX(B$85:B263)+1),IF(A264="**",ROUNDDOWN(MAX(B$85:B263)+0.01,2),IF(A264="***",MAX(B$85:B263)+0.01,0)))</f>
        <v>0</v>
      </c>
      <c r="C264" s="275"/>
      <c r="D264" s="269" t="s">
        <v>4</v>
      </c>
      <c r="E264" s="270">
        <v>3</v>
      </c>
      <c r="F264" s="6">
        <v>0</v>
      </c>
      <c r="G264" s="266">
        <f>E264*F264</f>
        <v>0</v>
      </c>
      <c r="H264" s="219"/>
    </row>
    <row r="265" spans="1:8" s="277" customFormat="1" ht="12.75">
      <c r="A265" s="278"/>
      <c r="B265" s="198"/>
      <c r="C265" s="276"/>
      <c r="D265" s="272"/>
      <c r="E265" s="273"/>
      <c r="F265" s="7"/>
      <c r="G265" s="274"/>
      <c r="H265" s="219"/>
    </row>
    <row r="266" spans="1:8" ht="12.75" customHeight="1">
      <c r="A266" s="123" t="s">
        <v>10</v>
      </c>
      <c r="B266" s="198">
        <f>IF(A266="*",INT(MAX(B$85:B265)+1),IF(A266="**",ROUNDDOWN(MAX(B$85:B265)+0.01,2),IF(A266="***",MAX(B$85:B265)+0.01,0)))</f>
        <v>2.07</v>
      </c>
      <c r="C266" s="284" t="s">
        <v>44</v>
      </c>
      <c r="D266" s="285"/>
      <c r="E266" s="285"/>
      <c r="F266" s="3"/>
      <c r="G266" s="214"/>
      <c r="H266" s="126"/>
    </row>
    <row r="267" spans="2:8" ht="12.75">
      <c r="B267" s="198">
        <f>IF(A267="*",INT(MAX(B$85:B266)+1),IF(A267="**",ROUNDDOWN(MAX(B$85:B266)+0.01,2),IF(A267="***",MAX(B$85:B266)+0.01,0)))</f>
        <v>0</v>
      </c>
      <c r="C267" s="284"/>
      <c r="D267" s="285"/>
      <c r="E267" s="285"/>
      <c r="F267" s="3"/>
      <c r="G267" s="214"/>
      <c r="H267" s="126"/>
    </row>
    <row r="268" spans="2:8" ht="12.75">
      <c r="B268" s="198">
        <f>IF(A268="*",INT(MAX(B$85:B266)+1),IF(A268="**",ROUNDDOWN(MAX(B$85:B266)+0.01,2),IF(A268="***",MAX(B$85:B266)+0.01,0)))</f>
        <v>0</v>
      </c>
      <c r="C268" s="216" t="s">
        <v>57</v>
      </c>
      <c r="D268" s="207" t="s">
        <v>4</v>
      </c>
      <c r="E268" s="270">
        <v>2</v>
      </c>
      <c r="F268" s="4">
        <v>0</v>
      </c>
      <c r="G268" s="209">
        <f>E268*F268</f>
        <v>0</v>
      </c>
      <c r="H268" s="115"/>
    </row>
    <row r="269" spans="2:8" ht="12.75">
      <c r="B269" s="198">
        <f>IF(A269="*",INT(MAX(B$85:B267)+1),IF(A269="**",ROUNDDOWN(MAX(B$85:B267)+0.01,2),IF(A269="***",MAX(B$85:B267)+0.01,0)))</f>
        <v>0</v>
      </c>
      <c r="C269" s="216" t="s">
        <v>55</v>
      </c>
      <c r="D269" s="207" t="s">
        <v>4</v>
      </c>
      <c r="E269" s="270">
        <v>2</v>
      </c>
      <c r="F269" s="4">
        <v>0</v>
      </c>
      <c r="G269" s="209">
        <f>E269*F269</f>
        <v>0</v>
      </c>
      <c r="H269" s="115"/>
    </row>
    <row r="270" spans="2:8" ht="12.75">
      <c r="B270" s="198">
        <f>IF(A270="*",INT(MAX(B$85:B268)+1),IF(A270="**",ROUNDDOWN(MAX(B$85:B268)+0.01,2),IF(A270="***",MAX(B$85:B268)+0.01,0)))</f>
        <v>0</v>
      </c>
      <c r="C270" s="216" t="s">
        <v>58</v>
      </c>
      <c r="D270" s="207" t="s">
        <v>4</v>
      </c>
      <c r="E270" s="270">
        <v>2</v>
      </c>
      <c r="F270" s="4">
        <v>0</v>
      </c>
      <c r="G270" s="209">
        <f>E270*F270</f>
        <v>0</v>
      </c>
      <c r="H270" s="115"/>
    </row>
    <row r="271" spans="2:8" ht="12.75">
      <c r="B271" s="198">
        <f>IF(A271="*",INT(MAX(B$85:B269)+1),IF(A271="**",ROUNDDOWN(MAX(B$85:B269)+0.01,2),IF(A271="***",MAX(B$85:B269)+0.01,0)))</f>
        <v>0</v>
      </c>
      <c r="C271" s="216" t="s">
        <v>126</v>
      </c>
      <c r="D271" s="207" t="s">
        <v>4</v>
      </c>
      <c r="E271" s="270">
        <v>4</v>
      </c>
      <c r="F271" s="4">
        <v>0</v>
      </c>
      <c r="G271" s="209">
        <f>E271*F271</f>
        <v>0</v>
      </c>
      <c r="H271" s="115"/>
    </row>
    <row r="272" spans="2:8" ht="12.75">
      <c r="B272" s="198">
        <f>IF(A272="*",INT(MAX(B$85:B271)+1),IF(A272="**",ROUNDDOWN(MAX(B$85:B271)+0.01,2),IF(A272="***",MAX(B$85:B271)+0.01,0)))</f>
        <v>0</v>
      </c>
      <c r="C272" s="216" t="s">
        <v>65</v>
      </c>
      <c r="D272" s="207" t="s">
        <v>4</v>
      </c>
      <c r="E272" s="270">
        <v>2</v>
      </c>
      <c r="F272" s="4">
        <v>0</v>
      </c>
      <c r="G272" s="209">
        <f>E272*F272</f>
        <v>0</v>
      </c>
      <c r="H272" s="115"/>
    </row>
    <row r="273" spans="2:8" ht="12.75">
      <c r="B273" s="198"/>
      <c r="C273" s="216"/>
      <c r="D273" s="212"/>
      <c r="E273" s="273"/>
      <c r="F273" s="3"/>
      <c r="G273" s="214"/>
      <c r="H273" s="115"/>
    </row>
    <row r="274" spans="2:8" ht="12.75">
      <c r="B274" s="198"/>
      <c r="C274" s="216"/>
      <c r="D274" s="212"/>
      <c r="E274" s="273"/>
      <c r="F274" s="3"/>
      <c r="G274" s="214"/>
      <c r="H274" s="115"/>
    </row>
    <row r="275" spans="2:8" ht="12.75">
      <c r="B275" s="198"/>
      <c r="C275" s="216"/>
      <c r="D275" s="212"/>
      <c r="E275" s="273"/>
      <c r="F275" s="3"/>
      <c r="G275" s="214"/>
      <c r="H275" s="115"/>
    </row>
    <row r="276" spans="2:8" ht="12.75">
      <c r="B276" s="198"/>
      <c r="C276" s="216"/>
      <c r="D276" s="212"/>
      <c r="E276" s="273"/>
      <c r="F276" s="3"/>
      <c r="G276" s="214"/>
      <c r="H276" s="115"/>
    </row>
    <row r="277" spans="2:8" ht="12.75">
      <c r="B277" s="198">
        <f>IF(A277="*",INT(MAX(B$85:B272)+1),IF(A277="**",ROUNDDOWN(MAX(B$85:B272)+0.01,2),IF(A277="***",MAX(B$85:B272)+0.01,0)))</f>
        <v>0</v>
      </c>
      <c r="C277" s="285"/>
      <c r="D277" s="285"/>
      <c r="E277" s="285"/>
      <c r="F277" s="3"/>
      <c r="G277" s="214"/>
      <c r="H277" s="126"/>
    </row>
    <row r="278" spans="1:8" ht="12.75" customHeight="1">
      <c r="A278" s="123" t="s">
        <v>10</v>
      </c>
      <c r="B278" s="198">
        <f>IF(A278="*",INT(MAX(B$85:B277)+1),IF(A278="**",ROUNDDOWN(MAX(B$85:B277)+0.01,2),IF(A278="***",MAX(B$85:B277)+0.01,0)))</f>
        <v>2.08</v>
      </c>
      <c r="C278" s="220" t="s">
        <v>49</v>
      </c>
      <c r="D278" s="216"/>
      <c r="E278" s="216"/>
      <c r="F278" s="1"/>
      <c r="G278" s="217"/>
      <c r="H278" s="115"/>
    </row>
    <row r="279" spans="2:8" ht="12.75">
      <c r="B279" s="198">
        <f>IF(A279="*",INT(MAX(B$85:B278)+1),IF(A279="**",ROUNDDOWN(MAX(B$85:B278)+0.01,2),IF(A279="***",MAX(B$85:B278)+0.01,0)))</f>
        <v>0</v>
      </c>
      <c r="C279" s="220"/>
      <c r="D279" s="216"/>
      <c r="E279" s="216"/>
      <c r="F279" s="1"/>
      <c r="G279" s="217"/>
      <c r="H279" s="115"/>
    </row>
    <row r="280" spans="2:8" ht="12.75">
      <c r="B280" s="198">
        <f>IF(A280="*",INT(MAX(B$85:B279)+1),IF(A280="**",ROUNDDOWN(MAX(B$85:B279)+0.01,2),IF(A280="***",MAX(B$85:B279)+0.01,0)))</f>
        <v>0</v>
      </c>
      <c r="C280" s="216" t="s">
        <v>58</v>
      </c>
      <c r="D280" s="207" t="s">
        <v>4</v>
      </c>
      <c r="E280" s="270">
        <v>1</v>
      </c>
      <c r="F280" s="4">
        <v>0</v>
      </c>
      <c r="G280" s="209">
        <f>E280*F280</f>
        <v>0</v>
      </c>
      <c r="H280" s="115"/>
    </row>
    <row r="281" spans="2:8" ht="12.75">
      <c r="B281" s="198">
        <f>IF(A281="*",INT(MAX(B$85:B279)+1),IF(A281="**",ROUNDDOWN(MAX(B$85:B279)+0.01,2),IF(A281="***",MAX(B$85:B279)+0.01,0)))</f>
        <v>0</v>
      </c>
      <c r="C281" s="216" t="s">
        <v>126</v>
      </c>
      <c r="D281" s="207" t="s">
        <v>4</v>
      </c>
      <c r="E281" s="270">
        <v>2</v>
      </c>
      <c r="F281" s="4">
        <v>0</v>
      </c>
      <c r="G281" s="209">
        <f>E281*F281</f>
        <v>0</v>
      </c>
      <c r="H281" s="115"/>
    </row>
    <row r="282" spans="2:8" s="189" customFormat="1" ht="12.75">
      <c r="B282" s="198">
        <f>IF(A282="*",INT(MAX(B$85:B281)+1),IF(A282="**",ROUNDDOWN(MAX(B$85:B281)+0.01,2),IF(A282="***",MAX(B$85:B281)+0.01,0)))</f>
        <v>0</v>
      </c>
      <c r="C282" s="216"/>
      <c r="F282" s="14"/>
      <c r="G282" s="12"/>
      <c r="H282" s="12"/>
    </row>
    <row r="283" spans="1:8" ht="12.75" customHeight="1">
      <c r="A283" s="123" t="s">
        <v>10</v>
      </c>
      <c r="B283" s="198">
        <f>IF(A283="*",INT(MAX(B$85:B282)+1),IF(A283="**",ROUNDDOWN(MAX(B$85:B282)+0.01,2),IF(A283="***",MAX(B$85:B282)+0.01,0)))</f>
        <v>2.09</v>
      </c>
      <c r="C283" s="220" t="s">
        <v>45</v>
      </c>
      <c r="D283" s="216"/>
      <c r="E283" s="216"/>
      <c r="F283" s="1"/>
      <c r="G283" s="217"/>
      <c r="H283" s="115"/>
    </row>
    <row r="284" spans="2:8" ht="12.75">
      <c r="B284" s="198">
        <f>IF(A284="*",INT(MAX(B$85:B283)+1),IF(A284="**",ROUNDDOWN(MAX(B$85:B283)+0.01,2),IF(A284="***",MAX(B$85:B283)+0.01,0)))</f>
        <v>0</v>
      </c>
      <c r="C284" s="220"/>
      <c r="D284" s="216"/>
      <c r="E284" s="216"/>
      <c r="F284" s="1"/>
      <c r="G284" s="217"/>
      <c r="H284" s="115"/>
    </row>
    <row r="285" spans="2:8" ht="12.75">
      <c r="B285" s="198">
        <f>IF(A285="*",INT(MAX(B$85:B284)+1),IF(A285="**",ROUNDDOWN(MAX(B$85:B284)+0.01,2),IF(A285="***",MAX(B$85:B284)+0.01,0)))</f>
        <v>0</v>
      </c>
      <c r="C285" s="216" t="s">
        <v>126</v>
      </c>
      <c r="D285" s="207" t="s">
        <v>4</v>
      </c>
      <c r="E285" s="270">
        <v>2</v>
      </c>
      <c r="F285" s="4">
        <v>0</v>
      </c>
      <c r="G285" s="209">
        <f>E285*F285</f>
        <v>0</v>
      </c>
      <c r="H285" s="115"/>
    </row>
    <row r="286" spans="2:8" ht="12.75">
      <c r="B286" s="198">
        <f>IF(A286="*",INT(MAX(B$85:B285)+1),IF(A286="**",ROUNDDOWN(MAX(B$85:B285)+0.01,2),IF(A286="***",MAX(B$85:B285)+0.01,0)))</f>
        <v>0</v>
      </c>
      <c r="C286" s="216"/>
      <c r="D286" s="212"/>
      <c r="E286" s="273"/>
      <c r="F286" s="3"/>
      <c r="G286" s="214"/>
      <c r="H286" s="115"/>
    </row>
    <row r="287" spans="1:8" ht="12.75" customHeight="1">
      <c r="A287" s="123" t="s">
        <v>10</v>
      </c>
      <c r="B287" s="198">
        <f>IF(A287="*",INT(MAX(B$85:B286)+1),IF(A287="**",ROUNDDOWN(MAX(B$85:B286)+0.01,2),IF(A287="***",MAX(B$85:B286)+0.01,0)))</f>
        <v>2.1</v>
      </c>
      <c r="C287" s="206" t="s">
        <v>60</v>
      </c>
      <c r="D287" s="216"/>
      <c r="E287" s="216"/>
      <c r="F287" s="1"/>
      <c r="G287" s="217"/>
      <c r="H287" s="115">
        <f>IF(N(D287)=0,0,F287*D287)</f>
        <v>0</v>
      </c>
    </row>
    <row r="288" spans="1:8" ht="12.75">
      <c r="A288" s="170"/>
      <c r="B288" s="198">
        <f>IF(A288="*",INT(MAX(B$85:B287)+1),IF(A288="**",ROUNDDOWN(MAX(B$85:B287)+0.01,2),IF(A288="***",MAX(B$85:B287)+0.01,0)))</f>
        <v>0</v>
      </c>
      <c r="C288" s="206"/>
      <c r="D288" s="216"/>
      <c r="E288" s="216"/>
      <c r="F288" s="1"/>
      <c r="G288" s="217"/>
      <c r="H288" s="115">
        <f>IF(N(D288)=0,0,F288*D288)</f>
        <v>0</v>
      </c>
    </row>
    <row r="289" spans="1:8" ht="12.75">
      <c r="A289" s="170"/>
      <c r="B289" s="198">
        <f>IF(A289="*",INT(MAX(B$85:B288)+1),IF(A289="**",ROUNDDOWN(MAX(B$85:B288)+0.01,2),IF(A289="***",MAX(B$85:B288)+0.01,0)))</f>
        <v>0</v>
      </c>
      <c r="C289" s="206"/>
      <c r="D289" s="216"/>
      <c r="E289" s="216"/>
      <c r="F289" s="1"/>
      <c r="G289" s="217"/>
      <c r="H289" s="115">
        <f>IF(N(D289)=0,0,F289*D289)</f>
        <v>0</v>
      </c>
    </row>
    <row r="290" spans="1:8" ht="12.75">
      <c r="A290" s="170"/>
      <c r="B290" s="198">
        <f>IF(A290="*",INT(MAX(B$85:B289)+1),IF(A290="**",ROUNDDOWN(MAX(B$85:B289)+0.01,2),IF(A290="***",MAX(B$85:B289)+0.01,0)))</f>
        <v>0</v>
      </c>
      <c r="C290" s="206"/>
      <c r="D290" s="216"/>
      <c r="E290" s="216"/>
      <c r="F290" s="1"/>
      <c r="G290" s="217"/>
      <c r="H290" s="115"/>
    </row>
    <row r="291" spans="1:8" ht="12.75">
      <c r="A291" s="170"/>
      <c r="B291" s="198">
        <f>IF(A291="*",INT(MAX(B$85:B290)+1),IF(A291="**",ROUNDDOWN(MAX(B$85:B290)+0.01,2),IF(A291="***",MAX(B$85:B290)+0.01,0)))</f>
        <v>0</v>
      </c>
      <c r="C291" s="206"/>
      <c r="D291" s="216"/>
      <c r="E291" s="216"/>
      <c r="F291" s="1"/>
      <c r="G291" s="217"/>
      <c r="H291" s="115"/>
    </row>
    <row r="292" spans="1:8" s="189" customFormat="1" ht="12.75" customHeight="1">
      <c r="A292" s="190"/>
      <c r="B292" s="198">
        <f>IF(A292="*",INT(MAX(B$85:B291)+1),IF(A292="**",ROUNDDOWN(MAX(B$85:B291)+0.01,2),IF(A292="***",MAX(B$85:B291)+0.01,0)))</f>
        <v>0</v>
      </c>
      <c r="C292" s="286" t="s">
        <v>61</v>
      </c>
      <c r="D292" s="287"/>
      <c r="E292" s="287"/>
      <c r="F292" s="14"/>
      <c r="G292" s="288"/>
      <c r="H292" s="12">
        <f aca="true" t="shared" si="0" ref="H292:H297">IF(N(D292)=0,0,F292*D292)</f>
        <v>0</v>
      </c>
    </row>
    <row r="293" spans="1:8" s="189" customFormat="1" ht="12.75">
      <c r="A293" s="190"/>
      <c r="B293" s="198">
        <f>IF(A293="*",INT(MAX(B$85:B292)+1),IF(A293="**",ROUNDDOWN(MAX(B$85:B292)+0.01,2),IF(A293="***",MAX(B$85:B292)+0.01,0)))</f>
        <v>0</v>
      </c>
      <c r="C293" s="286"/>
      <c r="D293" s="287"/>
      <c r="E293" s="287"/>
      <c r="F293" s="14"/>
      <c r="G293" s="288"/>
      <c r="H293" s="12">
        <f t="shared" si="0"/>
        <v>0</v>
      </c>
    </row>
    <row r="294" spans="1:8" s="189" customFormat="1" ht="12.75">
      <c r="A294" s="190"/>
      <c r="B294" s="198">
        <f>IF(A294="*",INT(MAX(B$85:B293)+1),IF(A294="**",ROUNDDOWN(MAX(B$85:B293)+0.01,2),IF(A294="***",MAX(B$85:B293)+0.01,0)))</f>
        <v>0</v>
      </c>
      <c r="C294" s="210" t="s">
        <v>66</v>
      </c>
      <c r="D294" s="207" t="s">
        <v>5</v>
      </c>
      <c r="E294" s="270">
        <v>10</v>
      </c>
      <c r="F294" s="6">
        <v>0</v>
      </c>
      <c r="G294" s="209">
        <f>E294*F294</f>
        <v>0</v>
      </c>
      <c r="H294" s="12">
        <f t="shared" si="0"/>
        <v>0</v>
      </c>
    </row>
    <row r="295" spans="1:8" s="189" customFormat="1" ht="12.75">
      <c r="A295" s="190"/>
      <c r="B295" s="198">
        <f>IF(A295="*",INT(MAX(B$85:B294)+1),IF(A295="**",ROUNDDOWN(MAX(B$85:B294)+0.01,2),IF(A295="***",MAX(B$85:B294)+0.01,0)))</f>
        <v>0</v>
      </c>
      <c r="C295" s="210" t="s">
        <v>67</v>
      </c>
      <c r="D295" s="207" t="s">
        <v>5</v>
      </c>
      <c r="E295" s="270">
        <v>1</v>
      </c>
      <c r="F295" s="6">
        <v>0</v>
      </c>
      <c r="G295" s="209">
        <f>E295*F295</f>
        <v>0</v>
      </c>
      <c r="H295" s="12">
        <f t="shared" si="0"/>
        <v>0</v>
      </c>
    </row>
    <row r="296" spans="1:8" s="189" customFormat="1" ht="12.75">
      <c r="A296" s="190"/>
      <c r="B296" s="198">
        <f>IF(A296="*",INT(MAX(B$85:B295)+1),IF(A296="**",ROUNDDOWN(MAX(B$85:B295)+0.01,2),IF(A296="***",MAX(B$85:B295)+0.01,0)))</f>
        <v>0</v>
      </c>
      <c r="C296" s="210" t="s">
        <v>127</v>
      </c>
      <c r="D296" s="207" t="s">
        <v>5</v>
      </c>
      <c r="E296" s="270">
        <v>3</v>
      </c>
      <c r="F296" s="6">
        <v>0</v>
      </c>
      <c r="G296" s="209">
        <f>E296*F296</f>
        <v>0</v>
      </c>
      <c r="H296" s="12">
        <f t="shared" si="0"/>
        <v>0</v>
      </c>
    </row>
    <row r="297" spans="1:8" s="189" customFormat="1" ht="12.75">
      <c r="A297" s="190"/>
      <c r="B297" s="198">
        <f>IF(A297="*",INT(MAX(B$85:B296)+1),IF(A297="**",ROUNDDOWN(MAX(B$85:B296)+0.01,2),IF(A297="***",MAX(B$85:B296)+0.01,0)))</f>
        <v>0</v>
      </c>
      <c r="C297" s="210" t="s">
        <v>68</v>
      </c>
      <c r="D297" s="207" t="s">
        <v>5</v>
      </c>
      <c r="E297" s="270">
        <v>12</v>
      </c>
      <c r="F297" s="6">
        <v>0</v>
      </c>
      <c r="G297" s="209">
        <f>E297*F297</f>
        <v>0</v>
      </c>
      <c r="H297" s="12">
        <f t="shared" si="0"/>
        <v>0</v>
      </c>
    </row>
    <row r="298" spans="1:8" s="189" customFormat="1" ht="12.75">
      <c r="A298" s="190"/>
      <c r="B298" s="198">
        <f>IF(A298="*",INT(MAX(B$85:B297)+1),IF(A298="**",ROUNDDOWN(MAX(B$85:B297)+0.01,2),IF(A298="***",MAX(B$85:B297)+0.01,0)))</f>
        <v>0</v>
      </c>
      <c r="C298" s="210"/>
      <c r="D298" s="212"/>
      <c r="E298" s="273"/>
      <c r="F298" s="3"/>
      <c r="G298" s="214"/>
      <c r="H298" s="12"/>
    </row>
    <row r="299" spans="1:8" ht="12.75" customHeight="1">
      <c r="A299" s="123" t="s">
        <v>10</v>
      </c>
      <c r="B299" s="198">
        <f>IF(A299="*",INT(MAX(B$85:B298)+1),IF(A299="**",ROUNDDOWN(MAX(B$85:B298)+0.01,2),IF(A299="***",MAX(B$85:B298)+0.01,0)))</f>
        <v>2.11</v>
      </c>
      <c r="C299" s="289" t="s">
        <v>130</v>
      </c>
      <c r="D299" s="290"/>
      <c r="E299" s="290"/>
      <c r="F299" s="1"/>
      <c r="G299" s="217"/>
      <c r="H299" s="115"/>
    </row>
    <row r="300" spans="2:8" ht="12.75">
      <c r="B300" s="198">
        <f>IF(A300="*",INT(MAX(B$85:B299)+1),IF(A300="**",ROUNDDOWN(MAX(B$85:B299)+0.01,2),IF(A300="***",MAX(B$85:B299)+0.01,0)))</f>
        <v>0</v>
      </c>
      <c r="C300" s="289"/>
      <c r="D300" s="290"/>
      <c r="E300" s="290"/>
      <c r="F300" s="1"/>
      <c r="G300" s="217"/>
      <c r="H300" s="115"/>
    </row>
    <row r="301" spans="2:8" ht="12.75">
      <c r="B301" s="198">
        <f>IF(A301="*",INT(MAX(B$85:B300)+1),IF(A301="**",ROUNDDOWN(MAX(B$85:B300)+0.01,2),IF(A301="***",MAX(B$85:B300)+0.01,0)))</f>
        <v>0</v>
      </c>
      <c r="C301" s="289"/>
      <c r="D301" s="290"/>
      <c r="E301" s="290"/>
      <c r="F301" s="1"/>
      <c r="G301" s="217"/>
      <c r="H301" s="115"/>
    </row>
    <row r="302" spans="2:8" ht="12.75">
      <c r="B302" s="198">
        <f>IF(A302="*",INT(MAX(B$85:B301)+1),IF(A302="**",ROUNDDOWN(MAX(B$85:B301)+0.01,2),IF(A302="***",MAX(B$85:B301)+0.01,0)))</f>
        <v>0</v>
      </c>
      <c r="C302" s="289"/>
      <c r="D302" s="290"/>
      <c r="E302" s="290"/>
      <c r="F302" s="1"/>
      <c r="G302" s="217"/>
      <c r="H302" s="115"/>
    </row>
    <row r="303" spans="2:8" ht="12.75">
      <c r="B303" s="198">
        <f>IF(A303="*",INT(MAX(B$85:B302)+1),IF(A303="**",ROUNDDOWN(MAX(B$85:B302)+0.01,2),IF(A303="***",MAX(B$85:B302)+0.01,0)))</f>
        <v>0</v>
      </c>
      <c r="C303" s="289"/>
      <c r="D303" s="290"/>
      <c r="E303" s="290"/>
      <c r="F303" s="1"/>
      <c r="G303" s="217"/>
      <c r="H303" s="115"/>
    </row>
    <row r="304" spans="2:8" ht="12.75">
      <c r="B304" s="198">
        <f>IF(A304="*",INT(MAX(B$85:B303)+1),IF(A304="**",ROUNDDOWN(MAX(B$85:B303)+0.01,2),IF(A304="***",MAX(B$85:B303)+0.01,0)))</f>
        <v>0</v>
      </c>
      <c r="C304" s="289"/>
      <c r="D304" s="290"/>
      <c r="E304" s="290"/>
      <c r="F304" s="1"/>
      <c r="G304" s="217"/>
      <c r="H304" s="115"/>
    </row>
    <row r="305" spans="2:8" ht="12.75">
      <c r="B305" s="198">
        <f>IF(A305="*",INT(MAX(B$85:B304)+1),IF(A305="**",ROUNDDOWN(MAX(B$85:B304)+0.01,2),IF(A305="***",MAX(B$85:B304)+0.01,0)))</f>
        <v>0</v>
      </c>
      <c r="C305" s="289"/>
      <c r="D305" s="290"/>
      <c r="E305" s="290"/>
      <c r="F305" s="1"/>
      <c r="G305" s="217"/>
      <c r="H305" s="115"/>
    </row>
    <row r="306" spans="2:8" ht="12.75">
      <c r="B306" s="198">
        <f>IF(A306="*",INT(MAX(B$85:B305)+1),IF(A306="**",ROUNDDOWN(MAX(B$85:B305)+0.01,2),IF(A306="***",MAX(B$85:B305)+0.01,0)))</f>
        <v>0</v>
      </c>
      <c r="C306" s="289"/>
      <c r="D306" s="290"/>
      <c r="E306" s="290"/>
      <c r="F306" s="1"/>
      <c r="G306" s="217"/>
      <c r="H306" s="115"/>
    </row>
    <row r="307" spans="2:8" ht="12.75">
      <c r="B307" s="198">
        <f>IF(A307="*",INT(MAX(B$85:B306)+1),IF(A307="**",ROUNDDOWN(MAX(B$85:B306)+0.01,2),IF(A307="***",MAX(B$85:B306)+0.01,0)))</f>
        <v>0</v>
      </c>
      <c r="C307" s="289"/>
      <c r="D307" s="290"/>
      <c r="E307" s="290"/>
      <c r="F307" s="1"/>
      <c r="G307" s="217"/>
      <c r="H307" s="115"/>
    </row>
    <row r="308" spans="2:8" ht="13.5" customHeight="1">
      <c r="B308" s="198">
        <f>IF(A308="*",INT(MAX(B$85:B307)+1),IF(A308="**",ROUNDDOWN(MAX(B$85:B307)+0.01,2),IF(A308="***",MAX(B$85:B307)+0.01,0)))</f>
        <v>0</v>
      </c>
      <c r="C308" s="289"/>
      <c r="D308" s="290"/>
      <c r="E308" s="290"/>
      <c r="F308" s="1"/>
      <c r="G308" s="217"/>
      <c r="H308" s="115"/>
    </row>
    <row r="309" spans="2:8" ht="13.5" customHeight="1">
      <c r="B309" s="198">
        <f>IF(A309="*",INT(MAX(B$85:B308)+1),IF(A309="**",ROUNDDOWN(MAX(B$85:B308)+0.01,2),IF(A309="***",MAX(B$85:B308)+0.01,0)))</f>
        <v>0</v>
      </c>
      <c r="C309" s="289"/>
      <c r="D309" s="290"/>
      <c r="E309" s="290"/>
      <c r="F309" s="1"/>
      <c r="G309" s="217"/>
      <c r="H309" s="115"/>
    </row>
    <row r="310" spans="1:8" s="189" customFormat="1" ht="12.75">
      <c r="A310" s="190"/>
      <c r="B310" s="198">
        <f>IF(A310="*",INT(MAX(B$85:B309)+1),IF(A310="**",ROUNDDOWN(MAX(B$85:B309)+0.01,2),IF(A310="***",MAX(B$85:B309)+0.01,0)))</f>
        <v>0</v>
      </c>
      <c r="C310" s="210" t="s">
        <v>67</v>
      </c>
      <c r="D310" s="207" t="s">
        <v>5</v>
      </c>
      <c r="E310" s="270">
        <v>1</v>
      </c>
      <c r="F310" s="6">
        <v>0</v>
      </c>
      <c r="G310" s="209">
        <f>E310*F310</f>
        <v>0</v>
      </c>
      <c r="H310" s="12">
        <f>IF(N(D310)=0,0,F310*D310)</f>
        <v>0</v>
      </c>
    </row>
    <row r="311" spans="1:8" s="189" customFormat="1" ht="12.75">
      <c r="A311" s="190"/>
      <c r="B311" s="198">
        <f>IF(A311="*",INT(MAX(B$85:B310)+1),IF(A311="**",ROUNDDOWN(MAX(B$85:B310)+0.01,2),IF(A311="***",MAX(B$85:B310)+0.01,0)))</f>
        <v>0</v>
      </c>
      <c r="C311" s="210" t="s">
        <v>127</v>
      </c>
      <c r="D311" s="207" t="s">
        <v>5</v>
      </c>
      <c r="E311" s="270">
        <v>3</v>
      </c>
      <c r="F311" s="6">
        <v>0</v>
      </c>
      <c r="G311" s="209">
        <f>E311*F311</f>
        <v>0</v>
      </c>
      <c r="H311" s="12">
        <f>IF(N(D311)=0,0,F311*D311)</f>
        <v>0</v>
      </c>
    </row>
    <row r="312" spans="1:8" s="189" customFormat="1" ht="12.75">
      <c r="A312" s="190"/>
      <c r="B312" s="198">
        <f>IF(A312="*",INT(MAX(B$85:B311)+1),IF(A312="**",ROUNDDOWN(MAX(B$85:B311)+0.01,2),IF(A312="***",MAX(B$85:B311)+0.01,0)))</f>
        <v>0</v>
      </c>
      <c r="C312" s="210" t="s">
        <v>68</v>
      </c>
      <c r="D312" s="207" t="s">
        <v>5</v>
      </c>
      <c r="E312" s="270">
        <v>12</v>
      </c>
      <c r="F312" s="6">
        <v>0</v>
      </c>
      <c r="G312" s="209">
        <f>E312*F312</f>
        <v>0</v>
      </c>
      <c r="H312" s="12">
        <f>IF(N(D312)=0,0,F312*D312)</f>
        <v>0</v>
      </c>
    </row>
    <row r="313" spans="1:8" s="277" customFormat="1" ht="12.75">
      <c r="A313" s="278"/>
      <c r="B313" s="198">
        <f>IF(A313="*",INT(MAX(B$85:B312)+1),IF(A313="**",ROUNDDOWN(MAX(B$85:B312)+0.01,2),IF(A313="***",MAX(B$85:B312)+0.01,0)))</f>
        <v>0</v>
      </c>
      <c r="C313" s="211"/>
      <c r="D313" s="272"/>
      <c r="E313" s="273"/>
      <c r="F313" s="7"/>
      <c r="G313" s="274"/>
      <c r="H313" s="219"/>
    </row>
    <row r="314" spans="1:8" s="189" customFormat="1" ht="12.75" customHeight="1">
      <c r="A314" s="123" t="s">
        <v>10</v>
      </c>
      <c r="B314" s="198">
        <f>IF(A314="*",INT(MAX(B$85:B313)+1),IF(A314="**",ROUNDDOWN(MAX(B$85:B313)+0.01,2),IF(A314="***",MAX(B$85:B313)+0.01,0)))</f>
        <v>2.12</v>
      </c>
      <c r="C314" s="291" t="s">
        <v>50</v>
      </c>
      <c r="D314" s="292"/>
      <c r="E314" s="292"/>
      <c r="F314" s="14"/>
      <c r="G314" s="288"/>
      <c r="H314" s="12"/>
    </row>
    <row r="315" spans="2:8" s="189" customFormat="1" ht="12.75" customHeight="1">
      <c r="B315" s="198">
        <f>IF(A315="*",INT(MAX(B$85:B314)+1),IF(A315="**",ROUNDDOWN(MAX(B$85:B314)+0.01,2),IF(A315="***",MAX(B$85:B314)+0.01,0)))</f>
        <v>0</v>
      </c>
      <c r="C315" s="291"/>
      <c r="D315" s="292"/>
      <c r="E315" s="292"/>
      <c r="F315" s="14"/>
      <c r="G315" s="288"/>
      <c r="H315" s="12"/>
    </row>
    <row r="316" spans="2:8" s="189" customFormat="1" ht="12.75" customHeight="1">
      <c r="B316" s="198">
        <f>IF(A316="*",INT(MAX(B$85:B315)+1),IF(A316="**",ROUNDDOWN(MAX(B$85:B315)+0.01,2),IF(A316="***",MAX(B$85:B315)+0.01,0)))</f>
        <v>0</v>
      </c>
      <c r="C316" s="291"/>
      <c r="D316" s="292"/>
      <c r="E316" s="292"/>
      <c r="F316" s="14"/>
      <c r="G316" s="288"/>
      <c r="H316" s="12"/>
    </row>
    <row r="317" spans="2:8" s="189" customFormat="1" ht="12.75" customHeight="1">
      <c r="B317" s="198">
        <f>IF(A317="*",INT(MAX(B$85:B316)+1),IF(A317="**",ROUNDDOWN(MAX(B$85:B316)+0.01,2),IF(A317="***",MAX(B$85:B316)+0.01,0)))</f>
        <v>0</v>
      </c>
      <c r="C317" s="291"/>
      <c r="D317" s="207" t="s">
        <v>4</v>
      </c>
      <c r="E317" s="208">
        <v>2</v>
      </c>
      <c r="F317" s="4">
        <v>0</v>
      </c>
      <c r="G317" s="209">
        <f>E317*F317</f>
        <v>0</v>
      </c>
      <c r="H317" s="12"/>
    </row>
    <row r="318" spans="2:8" s="189" customFormat="1" ht="12.75" customHeight="1">
      <c r="B318" s="198">
        <f>IF(A318="*",INT(MAX(B$85:B317)+1),IF(A318="**",ROUNDDOWN(MAX(B$85:B317)+0.01,2),IF(A318="***",MAX(B$85:B317)+0.01,0)))</f>
        <v>0</v>
      </c>
      <c r="C318" s="292"/>
      <c r="D318" s="212"/>
      <c r="E318" s="213"/>
      <c r="F318" s="3"/>
      <c r="G318" s="214"/>
      <c r="H318" s="12"/>
    </row>
    <row r="319" spans="1:8" ht="12.75" customHeight="1">
      <c r="A319" s="123" t="s">
        <v>10</v>
      </c>
      <c r="B319" s="198">
        <f>IF(A319="*",INT(MAX(B$85:B318)+1),IF(A319="**",ROUNDDOWN(MAX(B$85:B318)+0.01,2),IF(A319="***",MAX(B$85:B318)+0.01,0)))</f>
        <v>2.13</v>
      </c>
      <c r="C319" s="206" t="s">
        <v>47</v>
      </c>
      <c r="D319" s="218"/>
      <c r="E319" s="218"/>
      <c r="F319" s="8"/>
      <c r="G319" s="293"/>
      <c r="H319" s="293"/>
    </row>
    <row r="320" spans="2:8" ht="12.75">
      <c r="B320" s="198">
        <f>IF(A320="*",INT(MAX(B$85:B319)+1),IF(A320="**",ROUNDDOWN(MAX(B$85:B319)+0.01,2),IF(A320="***",MAX(B$85:B319)+0.01,0)))</f>
        <v>0</v>
      </c>
      <c r="C320" s="206"/>
      <c r="D320" s="207" t="s">
        <v>4</v>
      </c>
      <c r="E320" s="208">
        <v>8</v>
      </c>
      <c r="F320" s="4">
        <v>0</v>
      </c>
      <c r="G320" s="209">
        <f>E320*F320</f>
        <v>0</v>
      </c>
      <c r="H320" s="293"/>
    </row>
    <row r="321" spans="2:8" ht="12.75">
      <c r="B321" s="198">
        <f>IF(A321="*",INT(MAX(B$85:B320)+1),IF(A321="**",ROUNDDOWN(MAX(B$85:B320)+0.01,2),IF(A321="***",MAX(B$85:B320)+0.01,0)))</f>
        <v>0</v>
      </c>
      <c r="C321" s="218"/>
      <c r="D321" s="212"/>
      <c r="E321" s="213"/>
      <c r="F321" s="3"/>
      <c r="G321" s="214"/>
      <c r="H321" s="293"/>
    </row>
    <row r="322" spans="1:8" ht="12.75" customHeight="1">
      <c r="A322" s="112" t="s">
        <v>10</v>
      </c>
      <c r="B322" s="198">
        <f>IF(A322="*",INT(MAX(B$85:B321)+1),IF(A322="**",ROUNDDOWN(MAX(B$85:B321)+0.01,2),IF(A322="***",MAX(B$85:B321)+0.01,0)))</f>
        <v>2.14</v>
      </c>
      <c r="C322" s="206" t="s">
        <v>46</v>
      </c>
      <c r="D322" s="218"/>
      <c r="E322" s="218"/>
      <c r="F322" s="8"/>
      <c r="G322" s="293"/>
      <c r="H322" s="293"/>
    </row>
    <row r="323" spans="2:8" ht="12.75">
      <c r="B323" s="198">
        <f>IF(A323="*",INT(MAX(B$85:B322)+1),IF(A323="**",ROUNDDOWN(MAX(B$85:B322)+0.01,2),IF(A323="***",MAX(B$85:B322)+0.01,0)))</f>
        <v>0</v>
      </c>
      <c r="C323" s="206"/>
      <c r="D323" s="218"/>
      <c r="E323" s="218"/>
      <c r="F323" s="8"/>
      <c r="G323" s="293"/>
      <c r="H323" s="293"/>
    </row>
    <row r="324" spans="2:8" ht="12.75">
      <c r="B324" s="198">
        <f>IF(A324="*",INT(MAX(B$85:B323)+1),IF(A324="**",ROUNDDOWN(MAX(B$85:B323)+0.01,2),IF(A324="***",MAX(B$85:B323)+0.01,0)))</f>
        <v>0</v>
      </c>
      <c r="C324" s="206"/>
      <c r="D324" s="207" t="s">
        <v>4</v>
      </c>
      <c r="E324" s="208">
        <v>1</v>
      </c>
      <c r="F324" s="4">
        <v>0</v>
      </c>
      <c r="G324" s="209">
        <f>E324*F324</f>
        <v>0</v>
      </c>
      <c r="H324" s="293"/>
    </row>
    <row r="325" spans="2:8" ht="12.75">
      <c r="B325" s="198">
        <f>IF(A325="*",INT(MAX(B$85:B324)+1),IF(A325="**",ROUNDDOWN(MAX(B$85:B324)+0.01,2),IF(A325="***",MAX(B$85:B324)+0.01,0)))</f>
        <v>0</v>
      </c>
      <c r="C325" s="218"/>
      <c r="D325" s="277"/>
      <c r="E325" s="277"/>
      <c r="F325" s="8"/>
      <c r="G325" s="293"/>
      <c r="H325" s="293"/>
    </row>
    <row r="326" spans="1:8" s="189" customFormat="1" ht="12.75" customHeight="1">
      <c r="A326" s="123" t="s">
        <v>10</v>
      </c>
      <c r="B326" s="198">
        <f>IF(A326="*",INT(MAX(B$85:B325)+1),IF(A326="**",ROUNDDOWN(MAX(B$85:B325)+0.01,2),IF(A326="***",MAX(B$85:B325)+0.01,0)))</f>
        <v>2.15</v>
      </c>
      <c r="C326" s="291" t="s">
        <v>48</v>
      </c>
      <c r="D326" s="292"/>
      <c r="E326" s="292"/>
      <c r="F326" s="14"/>
      <c r="G326" s="288"/>
      <c r="H326" s="12"/>
    </row>
    <row r="327" spans="2:8" s="189" customFormat="1" ht="12.75" customHeight="1">
      <c r="B327" s="198">
        <f>IF(A327="*",INT(MAX(B$85:B326)+1),IF(A327="**",ROUNDDOWN(MAX(B$85:B326)+0.01,2),IF(A327="***",MAX(B$85:B326)+0.01,0)))</f>
        <v>0</v>
      </c>
      <c r="C327" s="291"/>
      <c r="D327" s="207" t="s">
        <v>4</v>
      </c>
      <c r="E327" s="208">
        <v>2</v>
      </c>
      <c r="F327" s="4">
        <v>0</v>
      </c>
      <c r="G327" s="209">
        <f>E327*F327</f>
        <v>0</v>
      </c>
      <c r="H327" s="12"/>
    </row>
    <row r="328" spans="1:8" s="189" customFormat="1" ht="12.75">
      <c r="A328" s="190"/>
      <c r="B328" s="198">
        <f>IF(A328="*",INT(MAX(B$85:B327)+1),IF(A328="**",ROUNDDOWN(MAX(B$85:B327)+0.01,2),IF(A328="***",MAX(B$85:B327)+0.01,0)))</f>
        <v>0</v>
      </c>
      <c r="C328" s="226"/>
      <c r="D328" s="226"/>
      <c r="E328" s="294"/>
      <c r="F328" s="5"/>
      <c r="G328" s="295"/>
      <c r="H328" s="225"/>
    </row>
    <row r="329" spans="1:8" ht="12.75" customHeight="1">
      <c r="A329" s="123" t="s">
        <v>10</v>
      </c>
      <c r="B329" s="198">
        <f>IF(A329="*",INT(MAX(B$85:B328)+1),IF(A329="**",ROUNDDOWN(MAX(B$85:B328)+0.01,2),IF(A329="***",MAX(B$85:B328)+0.01,0)))</f>
        <v>2.16</v>
      </c>
      <c r="C329" s="284" t="s">
        <v>149</v>
      </c>
      <c r="D329" s="285"/>
      <c r="E329" s="285"/>
      <c r="F329" s="3"/>
      <c r="G329" s="214"/>
      <c r="H329" s="126"/>
    </row>
    <row r="330" spans="2:8" ht="12.75">
      <c r="B330" s="198">
        <f>IF(A330="*",INT(MAX(B$85:B329)+1),IF(A330="**",ROUNDDOWN(MAX(B$85:B329)+0.01,2),IF(A330="***",MAX(B$85:B329)+0.01,0)))</f>
        <v>0</v>
      </c>
      <c r="C330" s="284"/>
      <c r="D330" s="285"/>
      <c r="E330" s="285"/>
      <c r="F330" s="3"/>
      <c r="G330" s="214"/>
      <c r="H330" s="126"/>
    </row>
    <row r="331" spans="2:8" ht="12.75">
      <c r="B331" s="198">
        <f>IF(A331="*",INT(MAX(B$85:B330)+1),IF(A331="**",ROUNDDOWN(MAX(B$85:B330)+0.01,2),IF(A331="***",MAX(B$85:B330)+0.01,0)))</f>
        <v>0</v>
      </c>
      <c r="C331" s="284"/>
      <c r="D331" s="207" t="s">
        <v>4</v>
      </c>
      <c r="E331" s="208">
        <v>1</v>
      </c>
      <c r="F331" s="4">
        <v>0</v>
      </c>
      <c r="G331" s="209">
        <f>E331*F331</f>
        <v>0</v>
      </c>
      <c r="H331" s="126"/>
    </row>
    <row r="332" spans="2:8" ht="12.75">
      <c r="B332" s="198"/>
      <c r="C332" s="285"/>
      <c r="D332" s="212"/>
      <c r="E332" s="213"/>
      <c r="F332" s="3"/>
      <c r="G332" s="214"/>
      <c r="H332" s="126"/>
    </row>
    <row r="333" spans="1:8" s="189" customFormat="1" ht="12.75" customHeight="1">
      <c r="A333" s="123" t="s">
        <v>10</v>
      </c>
      <c r="B333" s="198">
        <f>IF(A333="*",INT(MAX(B$85:B332)+1),IF(A333="**",ROUNDDOWN(MAX(B$85:B332)+0.01,2),IF(A333="***",MAX(B$85:B332)+0.01,0)))</f>
        <v>2.17</v>
      </c>
      <c r="C333" s="220" t="s">
        <v>56</v>
      </c>
      <c r="D333" s="216"/>
      <c r="E333" s="216"/>
      <c r="F333" s="14"/>
      <c r="G333" s="288"/>
      <c r="H333" s="12">
        <f>IF(N(D333)=0,0,F333*D333)</f>
        <v>0</v>
      </c>
    </row>
    <row r="334" spans="1:8" s="189" customFormat="1" ht="12.75">
      <c r="A334" s="190"/>
      <c r="B334" s="198">
        <f>IF(A334="*",INT(MAX(B$85:B333)+1),IF(A334="**",ROUNDDOWN(MAX(B$85:B333)+0.01,2),IF(A334="***",MAX(B$85:B333)+0.01,0)))</f>
        <v>0</v>
      </c>
      <c r="C334" s="220"/>
      <c r="D334" s="207" t="s">
        <v>42</v>
      </c>
      <c r="E334" s="208">
        <v>5</v>
      </c>
      <c r="F334" s="4">
        <v>0</v>
      </c>
      <c r="G334" s="209">
        <f>E334*F334</f>
        <v>0</v>
      </c>
      <c r="H334" s="12">
        <f>IF(N(D334)=0,0,F334*D334)</f>
        <v>0</v>
      </c>
    </row>
    <row r="335" spans="1:8" s="189" customFormat="1" ht="12.75">
      <c r="A335" s="190"/>
      <c r="B335" s="198">
        <f>IF(A335="*",INT(MAX(B$85:B334)+1),IF(A335="**",ROUNDDOWN(MAX(B$85:B334)+0.01,2),IF(A335="***",MAX(B$85:B334)+0.01,0)))</f>
        <v>0</v>
      </c>
      <c r="E335" s="296">
        <f>IF(OR(D335="",D335=1),"","a")</f>
      </c>
      <c r="F335" s="14"/>
      <c r="G335" s="288"/>
      <c r="H335" s="12">
        <f>IF(N(D335)=0,0,F335*D335)</f>
        <v>0</v>
      </c>
    </row>
    <row r="336" spans="1:11" ht="12.75" customHeight="1">
      <c r="A336" s="123" t="s">
        <v>10</v>
      </c>
      <c r="B336" s="198">
        <f>IF(A336="*",INT(MAX(B$85:B335)+1),IF(A336="**",ROUNDDOWN(MAX(B$85:B335)+0.01,2),IF(A336="***",MAX(B$85:B335)+0.01,0)))</f>
        <v>2.18</v>
      </c>
      <c r="C336" s="220" t="s">
        <v>132</v>
      </c>
      <c r="D336" s="216"/>
      <c r="E336" s="216"/>
      <c r="F336" s="1"/>
      <c r="G336" s="217"/>
      <c r="H336" s="115"/>
      <c r="J336" s="216"/>
      <c r="K336" s="216"/>
    </row>
    <row r="337" spans="2:11" ht="12.75">
      <c r="B337" s="198">
        <f>IF(A337="*",INT(MAX(B$85:B336)+1),IF(A337="**",ROUNDDOWN(MAX(B$85:B336)+0.01,2),IF(A337="***",MAX(B$85:B336)+0.01,0)))</f>
        <v>0</v>
      </c>
      <c r="C337" s="220"/>
      <c r="D337" s="216"/>
      <c r="E337" s="216"/>
      <c r="F337" s="1"/>
      <c r="G337" s="217"/>
      <c r="H337" s="115"/>
      <c r="J337" s="216"/>
      <c r="K337" s="216"/>
    </row>
    <row r="338" spans="2:11" ht="12.75">
      <c r="B338" s="198">
        <f>IF(A338="*",INT(MAX(B$85:B337)+1),IF(A338="**",ROUNDDOWN(MAX(B$85:B337)+0.01,2),IF(A338="***",MAX(B$85:B337)+0.01,0)))</f>
        <v>0</v>
      </c>
      <c r="C338" s="220"/>
      <c r="D338" s="207" t="s">
        <v>4</v>
      </c>
      <c r="E338" s="208">
        <v>1</v>
      </c>
      <c r="F338" s="4">
        <v>0</v>
      </c>
      <c r="G338" s="209">
        <f>E338*F338</f>
        <v>0</v>
      </c>
      <c r="H338" s="115"/>
      <c r="J338" s="216"/>
      <c r="K338" s="216"/>
    </row>
    <row r="339" spans="2:11" ht="12.75">
      <c r="B339" s="198"/>
      <c r="C339" s="216"/>
      <c r="D339" s="212"/>
      <c r="E339" s="213"/>
      <c r="F339" s="3"/>
      <c r="G339" s="214"/>
      <c r="H339" s="115"/>
      <c r="J339" s="216"/>
      <c r="K339" s="216"/>
    </row>
    <row r="340" spans="2:11" ht="12.75">
      <c r="B340" s="198"/>
      <c r="C340" s="216"/>
      <c r="D340" s="212"/>
      <c r="E340" s="213"/>
      <c r="F340" s="3"/>
      <c r="G340" s="214"/>
      <c r="H340" s="115"/>
      <c r="J340" s="216"/>
      <c r="K340" s="216"/>
    </row>
    <row r="341" spans="2:11" ht="12.75">
      <c r="B341" s="198">
        <f>IF(A341="*",INT(MAX(B$85:B338)+1),IF(A341="**",ROUNDDOWN(MAX(B$85:B338)+0.01,2),IF(A341="***",MAX(B$85:B338)+0.01,0)))</f>
        <v>0</v>
      </c>
      <c r="C341" s="216"/>
      <c r="D341" s="212"/>
      <c r="E341" s="213"/>
      <c r="F341" s="3"/>
      <c r="G341" s="214"/>
      <c r="H341" s="115"/>
      <c r="J341" s="216"/>
      <c r="K341" s="216">
        <v>0</v>
      </c>
    </row>
    <row r="342" spans="1:11" ht="12.75" customHeight="1">
      <c r="A342" s="123" t="s">
        <v>10</v>
      </c>
      <c r="B342" s="198">
        <f>IF(A342="*",INT(MAX(B$85:B341)+1),IF(A342="**",ROUNDDOWN(MAX(B$85:B341)+0.01,2),IF(A342="***",MAX(B$85:B341)+0.01,0)))</f>
        <v>2.19</v>
      </c>
      <c r="C342" s="220" t="s">
        <v>142</v>
      </c>
      <c r="D342" s="216"/>
      <c r="E342" s="216"/>
      <c r="F342" s="1"/>
      <c r="G342" s="217"/>
      <c r="H342" s="115"/>
      <c r="J342" s="216"/>
      <c r="K342" s="216"/>
    </row>
    <row r="343" spans="2:11" ht="12.75">
      <c r="B343" s="198">
        <f>IF(A343="*",INT(MAX(B$85:B342)+1),IF(A343="**",ROUNDDOWN(MAX(B$85:B342)+0.01,2),IF(A343="***",MAX(B$85:B342)+0.01,0)))</f>
        <v>0</v>
      </c>
      <c r="C343" s="220"/>
      <c r="D343" s="216"/>
      <c r="E343" s="216"/>
      <c r="F343" s="1"/>
      <c r="G343" s="217"/>
      <c r="H343" s="115"/>
      <c r="J343" s="216"/>
      <c r="K343" s="216"/>
    </row>
    <row r="344" spans="2:11" ht="12.75">
      <c r="B344" s="198">
        <f>IF(A344="*",INT(MAX(B$85:B343)+1),IF(A344="**",ROUNDDOWN(MAX(B$85:B343)+0.01,2),IF(A344="***",MAX(B$85:B343)+0.01,0)))</f>
        <v>0</v>
      </c>
      <c r="C344" s="220"/>
      <c r="D344" s="112"/>
      <c r="E344" s="112"/>
      <c r="F344" s="1"/>
      <c r="G344" s="115"/>
      <c r="H344" s="115"/>
      <c r="J344" s="216"/>
      <c r="K344" s="216"/>
    </row>
    <row r="345" spans="2:11" ht="12.75">
      <c r="B345" s="198"/>
      <c r="C345" s="220"/>
      <c r="D345" s="207" t="s">
        <v>4</v>
      </c>
      <c r="E345" s="208">
        <v>1</v>
      </c>
      <c r="F345" s="4">
        <v>0</v>
      </c>
      <c r="G345" s="209">
        <f>E345*F345</f>
        <v>0</v>
      </c>
      <c r="H345" s="115"/>
      <c r="J345" s="216"/>
      <c r="K345" s="216"/>
    </row>
    <row r="346" spans="2:11" ht="12.75">
      <c r="B346" s="198"/>
      <c r="C346" s="216"/>
      <c r="D346" s="212"/>
      <c r="E346" s="213"/>
      <c r="F346" s="3"/>
      <c r="G346" s="214"/>
      <c r="H346" s="115"/>
      <c r="J346" s="216"/>
      <c r="K346" s="216"/>
    </row>
    <row r="347" spans="2:11" ht="12.75" customHeight="1">
      <c r="B347" s="198">
        <f>IF(A347="*",INT(MAX(B$85:B341)+1),IF(A347="**",ROUNDDOWN(MAX(B$85:B341)+0.01,2),IF(A347="***",MAX(B$85:B341)+0.01,0)))</f>
        <v>0</v>
      </c>
      <c r="C347" s="297"/>
      <c r="D347" s="297"/>
      <c r="E347" s="297"/>
      <c r="F347" s="1"/>
      <c r="G347" s="217"/>
      <c r="H347" s="115"/>
      <c r="J347" s="216"/>
      <c r="K347" s="216"/>
    </row>
    <row r="348" spans="2:13" s="123" customFormat="1" ht="13.5" thickBot="1">
      <c r="B348" s="198">
        <f>IF(A348="*",INT(MAX(B$85:B347)+1),IF(A348="**",ROUNDDOWN(MAX(B$85:B347)+0.01,2),IF(A348="***",MAX(B$85:B347)+0.01,0)))</f>
        <v>0</v>
      </c>
      <c r="C348" s="298"/>
      <c r="D348" s="299"/>
      <c r="E348" s="300"/>
      <c r="F348" s="99"/>
      <c r="G348" s="201"/>
      <c r="M348" s="301"/>
    </row>
    <row r="349" spans="2:13" s="123" customFormat="1" ht="13.5" thickBot="1">
      <c r="B349" s="198">
        <f>IF(A349="*",INT(MAX(B$85:B348)+1),IF(A349="**",ROUNDDOWN(MAX(B$85:B348)+0.01,2),IF(A349="***",MAX(B$85:B348)+0.01,0)))</f>
        <v>0</v>
      </c>
      <c r="C349" s="302" t="str">
        <f>"UKUPNO "&amp;ROUNDDOWN(B336,0)</f>
        <v>UKUPNO 2</v>
      </c>
      <c r="D349" s="303"/>
      <c r="E349" s="304"/>
      <c r="F349" s="107"/>
      <c r="G349" s="305">
        <f>SUM(G192:G348)</f>
        <v>0</v>
      </c>
      <c r="M349" s="301"/>
    </row>
    <row r="350" spans="2:13" s="123" customFormat="1" ht="12.75">
      <c r="B350" s="198"/>
      <c r="C350" s="306"/>
      <c r="D350" s="307"/>
      <c r="E350" s="308"/>
      <c r="F350" s="108"/>
      <c r="G350" s="310"/>
      <c r="M350" s="301"/>
    </row>
    <row r="351" spans="2:13" s="123" customFormat="1" ht="12.75">
      <c r="B351" s="198"/>
      <c r="C351" s="306"/>
      <c r="D351" s="307"/>
      <c r="E351" s="308"/>
      <c r="F351" s="108"/>
      <c r="G351" s="310"/>
      <c r="M351" s="301"/>
    </row>
    <row r="352" spans="2:7" s="123" customFormat="1" ht="13.5" thickBot="1">
      <c r="B352" s="198"/>
      <c r="C352" s="194"/>
      <c r="D352" s="199"/>
      <c r="E352" s="200"/>
      <c r="F352" s="109"/>
      <c r="G352" s="311"/>
    </row>
    <row r="353" spans="1:7" ht="12.75" customHeight="1" thickBot="1">
      <c r="A353" s="112" t="s">
        <v>9</v>
      </c>
      <c r="B353" s="312">
        <f>IF(A353="*",INT(MAX(B$118:B352)+1),IF(A353="**",ROUNDDOWN(MAX(B$118:B352)+0.01,2),IF(A353="***",MAX(B$118:B352)+0.01,0)))</f>
        <v>3</v>
      </c>
      <c r="C353" s="313" t="s">
        <v>141</v>
      </c>
      <c r="D353" s="228"/>
      <c r="E353" s="164"/>
      <c r="F353" s="2"/>
      <c r="G353" s="165"/>
    </row>
    <row r="354" spans="1:8" s="277" customFormat="1" ht="12.75">
      <c r="A354" s="278"/>
      <c r="B354" s="314"/>
      <c r="C354" s="315"/>
      <c r="D354" s="315"/>
      <c r="E354" s="315"/>
      <c r="F354" s="110"/>
      <c r="G354" s="316"/>
      <c r="H354" s="293"/>
    </row>
    <row r="355" spans="1:8" s="277" customFormat="1" ht="12.75" customHeight="1">
      <c r="A355" s="123" t="s">
        <v>10</v>
      </c>
      <c r="B355" s="198">
        <f>IF(A355="*",INT(MAX(B$83:B354)+1),IF(A355="**",ROUNDDOWN(MAX(B$83:B354)+0.01,2),IF(A355="***",MAX(B$83:B354)+0.01,0)))</f>
        <v>3.01</v>
      </c>
      <c r="C355" s="317" t="s">
        <v>143</v>
      </c>
      <c r="D355" s="318"/>
      <c r="E355" s="318"/>
      <c r="F355" s="8"/>
      <c r="G355" s="293"/>
      <c r="H355" s="293"/>
    </row>
    <row r="356" spans="1:8" s="210" customFormat="1" ht="12.75">
      <c r="A356" s="319"/>
      <c r="B356" s="198">
        <f>IF(A356="*",INT(MAX(B$83:B355)+1),IF(A356="**",ROUNDDOWN(MAX(B$83:B355)+0.01,2),IF(A356="***",MAX(B$83:B355)+0.01,0)))</f>
        <v>0</v>
      </c>
      <c r="C356" s="317"/>
      <c r="D356" s="318"/>
      <c r="E356" s="318"/>
      <c r="F356" s="8"/>
      <c r="G356" s="293"/>
      <c r="H356" s="293"/>
    </row>
    <row r="357" spans="1:8" s="210" customFormat="1" ht="12.75">
      <c r="A357" s="319"/>
      <c r="B357" s="198">
        <f>IF(A357="*",INT(MAX(B$83:B356)+1),IF(A357="**",ROUNDDOWN(MAX(B$83:B356)+0.01,2),IF(A357="***",MAX(B$83:B356)+0.01,0)))</f>
        <v>0</v>
      </c>
      <c r="C357" s="317"/>
      <c r="D357" s="318"/>
      <c r="E357" s="318"/>
      <c r="F357" s="8"/>
      <c r="G357" s="293"/>
      <c r="H357" s="293"/>
    </row>
    <row r="358" spans="1:8" s="210" customFormat="1" ht="12.75">
      <c r="A358" s="319"/>
      <c r="B358" s="198">
        <f>IF(A358="*",INT(MAX(B$83:B357)+1),IF(A358="**",ROUNDDOWN(MAX(B$83:B357)+0.01,2),IF(A358="***",MAX(B$83:B357)+0.01,0)))</f>
        <v>0</v>
      </c>
      <c r="C358" s="317"/>
      <c r="D358" s="318"/>
      <c r="E358" s="318"/>
      <c r="F358" s="8"/>
      <c r="G358" s="293"/>
      <c r="H358" s="293"/>
    </row>
    <row r="359" spans="1:8" s="210" customFormat="1" ht="12.75">
      <c r="A359" s="319"/>
      <c r="B359" s="198">
        <f>IF(A359="*",INT(MAX(B$83:B358)+1),IF(A359="**",ROUNDDOWN(MAX(B$83:B358)+0.01,2),IF(A359="***",MAX(B$83:B358)+0.01,0)))</f>
        <v>0</v>
      </c>
      <c r="C359" s="317"/>
      <c r="D359" s="318"/>
      <c r="E359" s="318"/>
      <c r="F359" s="8"/>
      <c r="G359" s="293"/>
      <c r="H359" s="293"/>
    </row>
    <row r="360" spans="1:8" s="210" customFormat="1" ht="12.75">
      <c r="A360" s="319"/>
      <c r="B360" s="198">
        <f>IF(A360="*",INT(MAX(B$83:B359)+1),IF(A360="**",ROUNDDOWN(MAX(B$83:B359)+0.01,2),IF(A360="***",MAX(B$83:B359)+0.01,0)))</f>
        <v>0</v>
      </c>
      <c r="C360" s="317"/>
      <c r="D360" s="318"/>
      <c r="E360" s="318"/>
      <c r="F360" s="8"/>
      <c r="G360" s="293"/>
      <c r="H360" s="293"/>
    </row>
    <row r="361" spans="1:8" s="210" customFormat="1" ht="12.75">
      <c r="A361" s="319"/>
      <c r="B361" s="198">
        <f>IF(A361="*",INT(MAX(B$83:B360)+1),IF(A361="**",ROUNDDOWN(MAX(B$83:B360)+0.01,2),IF(A361="***",MAX(B$83:B360)+0.01,0)))</f>
        <v>0</v>
      </c>
      <c r="C361" s="317"/>
      <c r="D361" s="318"/>
      <c r="E361" s="318"/>
      <c r="F361" s="8"/>
      <c r="G361" s="293"/>
      <c r="H361" s="293"/>
    </row>
    <row r="362" spans="1:8" s="210" customFormat="1" ht="12.75">
      <c r="A362" s="319"/>
      <c r="B362" s="198">
        <f>IF(A362="*",INT(MAX(B$83:B361)+1),IF(A362="**",ROUNDDOWN(MAX(B$83:B361)+0.01,2),IF(A362="***",MAX(B$83:B361)+0.01,0)))</f>
        <v>0</v>
      </c>
      <c r="C362" s="317"/>
      <c r="D362" s="318"/>
      <c r="E362" s="318"/>
      <c r="F362" s="8"/>
      <c r="G362" s="293"/>
      <c r="H362" s="293"/>
    </row>
    <row r="363" spans="1:8" s="210" customFormat="1" ht="12.75">
      <c r="A363" s="319"/>
      <c r="B363" s="198">
        <f>IF(A363="*",INT(MAX(B$83:B362)+1),IF(A363="**",ROUNDDOWN(MAX(B$83:B362)+0.01,2),IF(A363="***",MAX(B$83:B362)+0.01,0)))</f>
        <v>0</v>
      </c>
      <c r="C363" s="317"/>
      <c r="D363" s="318"/>
      <c r="E363" s="318"/>
      <c r="F363" s="8"/>
      <c r="G363" s="293"/>
      <c r="H363" s="293"/>
    </row>
    <row r="364" spans="1:8" s="277" customFormat="1" ht="12.75">
      <c r="A364" s="278"/>
      <c r="B364" s="198">
        <f>IF(A364="*",INT(MAX(B$83:B363)+1),IF(A364="**",ROUNDDOWN(MAX(B$83:B363)+0.01,2),IF(A364="***",MAX(B$83:B363)+0.01,0)))</f>
        <v>0</v>
      </c>
      <c r="C364" s="320" t="s">
        <v>144</v>
      </c>
      <c r="D364" s="321"/>
      <c r="E364" s="322"/>
      <c r="F364" s="110"/>
      <c r="G364" s="316"/>
      <c r="H364" s="293"/>
    </row>
    <row r="365" spans="1:8" s="277" customFormat="1" ht="12.75">
      <c r="A365" s="278"/>
      <c r="B365" s="198">
        <f>IF(A365="*",INT(MAX(B$83:B364)+1),IF(A365="**",ROUNDDOWN(MAX(B$83:B364)+0.01,2),IF(A365="***",MAX(B$83:B364)+0.01,0)))</f>
        <v>0</v>
      </c>
      <c r="C365" s="320" t="s">
        <v>145</v>
      </c>
      <c r="D365" s="323"/>
      <c r="E365" s="322"/>
      <c r="F365" s="110"/>
      <c r="G365" s="316"/>
      <c r="H365" s="293"/>
    </row>
    <row r="366" spans="1:8" s="277" customFormat="1" ht="12.75">
      <c r="A366" s="278"/>
      <c r="B366" s="198">
        <f>IF(A366="*",INT(MAX(B$83:B365)+1),IF(A366="**",ROUNDDOWN(MAX(B$83:B365)+0.01,2),IF(A366="***",MAX(B$83:B365)+0.01,0)))</f>
        <v>0</v>
      </c>
      <c r="C366" s="320" t="s">
        <v>133</v>
      </c>
      <c r="D366" s="321"/>
      <c r="E366" s="322"/>
      <c r="F366" s="110"/>
      <c r="G366" s="316"/>
      <c r="H366" s="293"/>
    </row>
    <row r="367" spans="1:8" s="277" customFormat="1" ht="52.5" customHeight="1">
      <c r="A367" s="278"/>
      <c r="B367" s="198"/>
      <c r="C367" s="324" t="s">
        <v>153</v>
      </c>
      <c r="D367" s="321"/>
      <c r="E367" s="322"/>
      <c r="F367" s="110"/>
      <c r="G367" s="316"/>
      <c r="H367" s="293"/>
    </row>
    <row r="368" spans="1:8" s="277" customFormat="1" ht="12.75">
      <c r="A368" s="278"/>
      <c r="B368" s="198"/>
      <c r="C368" s="325" t="s">
        <v>134</v>
      </c>
      <c r="D368" s="221" t="s">
        <v>4</v>
      </c>
      <c r="E368" s="222">
        <v>1</v>
      </c>
      <c r="F368" s="6">
        <v>0</v>
      </c>
      <c r="G368" s="209">
        <f>E368*F368</f>
        <v>0</v>
      </c>
      <c r="H368" s="293"/>
    </row>
    <row r="369" spans="1:8" s="277" customFormat="1" ht="12.75">
      <c r="A369" s="278"/>
      <c r="B369" s="198"/>
      <c r="C369" s="326"/>
      <c r="D369" s="321"/>
      <c r="E369" s="322"/>
      <c r="F369" s="110"/>
      <c r="G369" s="316"/>
      <c r="H369" s="293"/>
    </row>
    <row r="370" spans="1:11" s="189" customFormat="1" ht="12.75" customHeight="1">
      <c r="A370" s="189" t="s">
        <v>10</v>
      </c>
      <c r="B370" s="198">
        <f>IF(A370="*",INT(MAX(B$83:B365)+1),IF(A370="**",ROUNDDOWN(MAX(B$83:B365)+0.01,2),IF(A370="***",MAX(B$83:B365)+0.01,0)))</f>
        <v>3.02</v>
      </c>
      <c r="C370" s="327" t="s">
        <v>154</v>
      </c>
      <c r="D370" s="328"/>
      <c r="E370" s="328"/>
      <c r="F370" s="5"/>
      <c r="G370" s="225"/>
      <c r="H370" s="225"/>
      <c r="J370" s="226"/>
      <c r="K370" s="226"/>
    </row>
    <row r="371" spans="2:11" s="189" customFormat="1" ht="12.75">
      <c r="B371" s="198">
        <f>IF(A371="*",INT(MAX(B$83:B370)+1),IF(A371="**",ROUNDDOWN(MAX(B$83:B370)+0.01,2),IF(A371="***",MAX(B$83:B370)+0.01,0)))</f>
        <v>0</v>
      </c>
      <c r="C371" s="327"/>
      <c r="D371" s="328"/>
      <c r="E371" s="328"/>
      <c r="F371" s="5"/>
      <c r="G371" s="225"/>
      <c r="H371" s="225"/>
      <c r="J371" s="226"/>
      <c r="K371" s="226"/>
    </row>
    <row r="372" spans="2:11" s="189" customFormat="1" ht="12.75">
      <c r="B372" s="198">
        <f>IF(A372="*",INT(MAX(B$83:B371)+1),IF(A372="**",ROUNDDOWN(MAX(B$83:B371)+0.01,2),IF(A372="***",MAX(B$83:B371)+0.01,0)))</f>
        <v>0</v>
      </c>
      <c r="C372" s="327"/>
      <c r="D372" s="328"/>
      <c r="E372" s="328"/>
      <c r="F372" s="14"/>
      <c r="G372" s="12"/>
      <c r="H372" s="12"/>
      <c r="J372" s="226"/>
      <c r="K372" s="226"/>
    </row>
    <row r="373" spans="2:11" s="189" customFormat="1" ht="12.75">
      <c r="B373" s="198"/>
      <c r="C373" s="327"/>
      <c r="D373" s="328"/>
      <c r="E373" s="328"/>
      <c r="F373" s="14"/>
      <c r="G373" s="12"/>
      <c r="H373" s="12"/>
      <c r="J373" s="226"/>
      <c r="K373" s="226"/>
    </row>
    <row r="374" spans="2:11" s="189" customFormat="1" ht="12.75">
      <c r="B374" s="198"/>
      <c r="C374" s="327"/>
      <c r="D374" s="328"/>
      <c r="E374" s="328"/>
      <c r="F374" s="14"/>
      <c r="G374" s="12"/>
      <c r="H374" s="12"/>
      <c r="J374" s="226"/>
      <c r="K374" s="226"/>
    </row>
    <row r="375" spans="2:11" s="189" customFormat="1" ht="12.75">
      <c r="B375" s="198">
        <f>IF(A375="*",INT(MAX(B$83:B372)+1),IF(A375="**",ROUNDDOWN(MAX(B$83:B372)+0.01,2),IF(A375="***",MAX(B$83:B372)+0.01,0)))</f>
        <v>0</v>
      </c>
      <c r="C375" s="328" t="s">
        <v>135</v>
      </c>
      <c r="D375" s="221" t="s">
        <v>136</v>
      </c>
      <c r="E375" s="222">
        <v>3</v>
      </c>
      <c r="F375" s="4">
        <v>0</v>
      </c>
      <c r="G375" s="209">
        <f>E375*F375</f>
        <v>0</v>
      </c>
      <c r="H375" s="12"/>
      <c r="J375" s="226"/>
      <c r="K375" s="226"/>
    </row>
    <row r="376" spans="2:11" s="189" customFormat="1" ht="12.75">
      <c r="B376" s="198"/>
      <c r="C376" s="328" t="s">
        <v>137</v>
      </c>
      <c r="D376" s="221" t="s">
        <v>136</v>
      </c>
      <c r="E376" s="222">
        <v>7</v>
      </c>
      <c r="F376" s="4">
        <v>0</v>
      </c>
      <c r="G376" s="209">
        <f>E376*F376</f>
        <v>0</v>
      </c>
      <c r="H376" s="12"/>
      <c r="J376" s="226"/>
      <c r="K376" s="226"/>
    </row>
    <row r="377" spans="2:11" s="189" customFormat="1" ht="12.75">
      <c r="B377" s="198"/>
      <c r="C377" s="328"/>
      <c r="D377" s="329"/>
      <c r="E377" s="330"/>
      <c r="F377" s="3"/>
      <c r="G377" s="214"/>
      <c r="H377" s="12"/>
      <c r="J377" s="226"/>
      <c r="K377" s="226"/>
    </row>
    <row r="378" spans="1:11" s="189" customFormat="1" ht="12.75" customHeight="1">
      <c r="A378" s="189" t="s">
        <v>10</v>
      </c>
      <c r="B378" s="198">
        <f>IF(A378="*",INT(MAX(B$83:B369)+1),IF(A378="**",ROUNDDOWN(MAX(B$83:B369)+0.01,2),IF(A378="***",MAX(B$83:B369)+0.01,0)))</f>
        <v>3.02</v>
      </c>
      <c r="C378" s="327" t="s">
        <v>150</v>
      </c>
      <c r="D378" s="328"/>
      <c r="E378" s="328"/>
      <c r="F378" s="5"/>
      <c r="G378" s="225"/>
      <c r="H378" s="225"/>
      <c r="J378" s="226"/>
      <c r="K378" s="226"/>
    </row>
    <row r="379" spans="2:11" s="189" customFormat="1" ht="12.75">
      <c r="B379" s="198">
        <f>IF(A379="*",INT(MAX(B$83:B378)+1),IF(A379="**",ROUNDDOWN(MAX(B$83:B378)+0.01,2),IF(A379="***",MAX(B$83:B378)+0.01,0)))</f>
        <v>0</v>
      </c>
      <c r="C379" s="327"/>
      <c r="D379" s="328"/>
      <c r="E379" s="328"/>
      <c r="F379" s="5"/>
      <c r="G379" s="225"/>
      <c r="H379" s="225"/>
      <c r="J379" s="226"/>
      <c r="K379" s="226"/>
    </row>
    <row r="380" spans="2:11" s="189" customFormat="1" ht="12.75">
      <c r="B380" s="198">
        <f>IF(A380="*",INT(MAX(B$83:B379)+1),IF(A380="**",ROUNDDOWN(MAX(B$83:B379)+0.01,2),IF(A380="***",MAX(B$83:B379)+0.01,0)))</f>
        <v>0</v>
      </c>
      <c r="C380" s="327"/>
      <c r="D380" s="328"/>
      <c r="E380" s="328"/>
      <c r="F380" s="14"/>
      <c r="G380" s="12"/>
      <c r="H380" s="12"/>
      <c r="J380" s="226"/>
      <c r="K380" s="226"/>
    </row>
    <row r="381" spans="2:11" s="189" customFormat="1" ht="12.75">
      <c r="B381" s="198">
        <f>IF(A381="*",INT(MAX(B$83:B380)+1),IF(A381="**",ROUNDDOWN(MAX(B$83:B380)+0.01,2),IF(A381="***",MAX(B$83:B380)+0.01,0)))</f>
        <v>0</v>
      </c>
      <c r="C381" s="328" t="s">
        <v>138</v>
      </c>
      <c r="D381" s="221" t="s">
        <v>5</v>
      </c>
      <c r="E381" s="222">
        <v>6</v>
      </c>
      <c r="F381" s="4">
        <v>0</v>
      </c>
      <c r="G381" s="209">
        <f>E381*F381</f>
        <v>0</v>
      </c>
      <c r="H381" s="12"/>
      <c r="J381" s="226"/>
      <c r="K381" s="226"/>
    </row>
    <row r="382" spans="1:8" s="189" customFormat="1" ht="12.75">
      <c r="A382" s="190"/>
      <c r="B382" s="198">
        <f>IF(A382="*",INT(MAX(B$82:B381)+1),IF(A382="**",ROUNDDOWN(MAX(B$82:B381)+0.01,2),IF(A382="***",MAX(B$82:B381)+0.01,0)))</f>
        <v>0</v>
      </c>
      <c r="C382" s="210"/>
      <c r="D382" s="210"/>
      <c r="E382" s="296"/>
      <c r="F382" s="14"/>
      <c r="G382" s="288"/>
      <c r="H382" s="12"/>
    </row>
    <row r="383" spans="1:11" s="189" customFormat="1" ht="12.75" customHeight="1">
      <c r="A383" s="123" t="s">
        <v>10</v>
      </c>
      <c r="B383" s="198">
        <f>IF(A383="*",INT(MAX(B$82:B382)+1),IF(A383="**",ROUNDDOWN(MAX(B$82:B382)+0.01,2),IF(A383="***",MAX(B$82:B382)+0.01,0)))</f>
        <v>3.03</v>
      </c>
      <c r="C383" s="289" t="s">
        <v>139</v>
      </c>
      <c r="D383" s="290"/>
      <c r="E383" s="290"/>
      <c r="F383" s="5"/>
      <c r="G383" s="225"/>
      <c r="H383" s="225"/>
      <c r="J383" s="226"/>
      <c r="K383" s="226"/>
    </row>
    <row r="384" spans="2:11" s="189" customFormat="1" ht="12.75">
      <c r="B384" s="198">
        <f>IF(A384="*",INT(MAX(B$82:B383)+1),IF(A384="**",ROUNDDOWN(MAX(B$82:B383)+0.01,2),IF(A384="***",MAX(B$82:B383)+0.01,0)))</f>
        <v>0</v>
      </c>
      <c r="C384" s="289"/>
      <c r="D384" s="290"/>
      <c r="E384" s="290"/>
      <c r="F384" s="5"/>
      <c r="G384" s="225"/>
      <c r="H384" s="225"/>
      <c r="J384" s="226"/>
      <c r="K384" s="226"/>
    </row>
    <row r="385" spans="2:11" s="189" customFormat="1" ht="12.75">
      <c r="B385" s="198">
        <f>IF(A385="*",INT(MAX(B$82:B384)+1),IF(A385="**",ROUNDDOWN(MAX(B$82:B384)+0.01,2),IF(A385="***",MAX(B$82:B384)+0.01,0)))</f>
        <v>0</v>
      </c>
      <c r="C385" s="289"/>
      <c r="D385" s="221" t="s">
        <v>4</v>
      </c>
      <c r="E385" s="222">
        <v>8</v>
      </c>
      <c r="F385" s="4">
        <v>0</v>
      </c>
      <c r="G385" s="209">
        <f>E385*F385</f>
        <v>0</v>
      </c>
      <c r="H385" s="12"/>
      <c r="J385" s="226"/>
      <c r="K385" s="226"/>
    </row>
    <row r="386" spans="2:11" s="189" customFormat="1" ht="12.75">
      <c r="B386" s="198"/>
      <c r="C386" s="290"/>
      <c r="D386" s="329"/>
      <c r="E386" s="330"/>
      <c r="F386" s="3"/>
      <c r="G386" s="214"/>
      <c r="H386" s="12"/>
      <c r="J386" s="226"/>
      <c r="K386" s="226"/>
    </row>
    <row r="387" spans="1:11" s="189" customFormat="1" ht="12.75" customHeight="1">
      <c r="A387" s="123" t="s">
        <v>10</v>
      </c>
      <c r="B387" s="198">
        <f>IF(A387="*",INT(MAX(B$82:B386)+1),IF(A387="**",ROUNDDOWN(MAX(B$82:B386)+0.01,2),IF(A387="***",MAX(B$82:B386)+0.01,0)))</f>
        <v>3.04</v>
      </c>
      <c r="C387" s="289" t="s">
        <v>151</v>
      </c>
      <c r="D387" s="290"/>
      <c r="E387" s="290"/>
      <c r="F387" s="5"/>
      <c r="G387" s="225"/>
      <c r="H387" s="225"/>
      <c r="J387" s="226"/>
      <c r="K387" s="226"/>
    </row>
    <row r="388" spans="2:11" s="189" customFormat="1" ht="12.75">
      <c r="B388" s="198">
        <f>IF(A388="*",INT(MAX(B$82:B387)+1),IF(A388="**",ROUNDDOWN(MAX(B$82:B387)+0.01,2),IF(A388="***",MAX(B$82:B387)+0.01,0)))</f>
        <v>0</v>
      </c>
      <c r="C388" s="289"/>
      <c r="D388" s="290"/>
      <c r="E388" s="290"/>
      <c r="F388" s="5"/>
      <c r="G388" s="225"/>
      <c r="H388" s="225"/>
      <c r="J388" s="226"/>
      <c r="K388" s="226"/>
    </row>
    <row r="389" spans="2:11" s="189" customFormat="1" ht="12.75">
      <c r="B389" s="198">
        <f>IF(A389="*",INT(MAX(B$82:B388)+1),IF(A389="**",ROUNDDOWN(MAX(B$82:B388)+0.01,2),IF(A389="***",MAX(B$82:B388)+0.01,0)))</f>
        <v>0</v>
      </c>
      <c r="C389" s="289"/>
      <c r="F389" s="14"/>
      <c r="G389" s="12"/>
      <c r="H389" s="12"/>
      <c r="J389" s="226"/>
      <c r="K389" s="226"/>
    </row>
    <row r="390" spans="2:11" s="189" customFormat="1" ht="12.75">
      <c r="B390" s="198"/>
      <c r="C390" s="289"/>
      <c r="D390" s="221" t="s">
        <v>4</v>
      </c>
      <c r="E390" s="222">
        <v>1</v>
      </c>
      <c r="F390" s="4"/>
      <c r="G390" s="209">
        <f>E390*F390</f>
        <v>0</v>
      </c>
      <c r="H390" s="12"/>
      <c r="J390" s="226"/>
      <c r="K390" s="226"/>
    </row>
    <row r="391" spans="2:11" s="189" customFormat="1" ht="12.75">
      <c r="B391" s="198"/>
      <c r="C391" s="290"/>
      <c r="D391" s="223"/>
      <c r="E391" s="224"/>
      <c r="F391" s="126"/>
      <c r="G391" s="214"/>
      <c r="H391" s="12"/>
      <c r="J391" s="226"/>
      <c r="K391" s="226"/>
    </row>
    <row r="392" spans="2:11" s="189" customFormat="1" ht="12.75">
      <c r="B392" s="198">
        <f>IF(A392="*",INT(MAX(B$82:B385)+1),IF(A392="**",ROUNDDOWN(MAX(B$82:B385)+0.01,2),IF(A392="***",MAX(B$82:B385)+0.01,0)))</f>
        <v>0</v>
      </c>
      <c r="C392" s="290"/>
      <c r="F392" s="12"/>
      <c r="G392" s="12"/>
      <c r="H392" s="12"/>
      <c r="J392" s="226"/>
      <c r="K392" s="226"/>
    </row>
    <row r="393" spans="2:11" s="189" customFormat="1" ht="13.5" thickBot="1">
      <c r="B393" s="198"/>
      <c r="C393" s="328"/>
      <c r="D393" s="329"/>
      <c r="E393" s="330"/>
      <c r="F393" s="126"/>
      <c r="G393" s="214"/>
      <c r="H393" s="12"/>
      <c r="J393" s="226"/>
      <c r="K393" s="226"/>
    </row>
    <row r="394" spans="2:7" s="123" customFormat="1" ht="13.5" thickBot="1">
      <c r="B394" s="198">
        <f>IF(A394="*",INT(MAX(B$85:B393)+1),IF(A394="**",ROUNDDOWN(MAX(B$85:B393)+0.01,2),IF(A394="***",MAX(B$85:B393)+0.01,0)))</f>
        <v>0</v>
      </c>
      <c r="C394" s="230" t="str">
        <f>"UKUPNO "&amp;ROUNDDOWN(B378,0)</f>
        <v>UKUPNO 3</v>
      </c>
      <c r="D394" s="231"/>
      <c r="E394" s="232"/>
      <c r="F394" s="233"/>
      <c r="G394" s="234">
        <f>SUM(G367:G393)</f>
        <v>0</v>
      </c>
    </row>
    <row r="395" spans="2:11" s="189" customFormat="1" ht="12.75">
      <c r="B395" s="198"/>
      <c r="C395" s="328"/>
      <c r="D395" s="329"/>
      <c r="E395" s="330"/>
      <c r="F395" s="126"/>
      <c r="G395" s="214"/>
      <c r="H395" s="12"/>
      <c r="J395" s="226"/>
      <c r="K395" s="226"/>
    </row>
    <row r="396" spans="2:13" s="123" customFormat="1" ht="12.75">
      <c r="B396" s="198"/>
      <c r="C396" s="306"/>
      <c r="D396" s="307"/>
      <c r="E396" s="308"/>
      <c r="F396" s="309"/>
      <c r="G396" s="310"/>
      <c r="M396" s="301"/>
    </row>
    <row r="397" spans="2:7" s="123" customFormat="1" ht="12.75">
      <c r="B397" s="198"/>
      <c r="C397" s="235"/>
      <c r="D397" s="228"/>
      <c r="E397" s="164"/>
      <c r="F397" s="165"/>
      <c r="G397" s="236"/>
    </row>
    <row r="398" spans="2:7" ht="12.75">
      <c r="B398" s="198"/>
      <c r="C398" s="331"/>
      <c r="D398" s="332"/>
      <c r="E398" s="332"/>
      <c r="F398" s="333"/>
      <c r="G398" s="333"/>
    </row>
    <row r="399" spans="2:7" ht="12.75">
      <c r="B399" s="334"/>
      <c r="C399" s="331"/>
      <c r="D399" s="332"/>
      <c r="E399" s="332"/>
      <c r="F399" s="333"/>
      <c r="G399" s="333"/>
    </row>
    <row r="400" spans="2:7" ht="12.75">
      <c r="B400" s="334"/>
      <c r="C400" s="331"/>
      <c r="D400" s="332"/>
      <c r="E400" s="332"/>
      <c r="F400" s="333"/>
      <c r="G400" s="333"/>
    </row>
    <row r="401" spans="2:7" ht="18">
      <c r="B401" s="334"/>
      <c r="C401" s="335" t="s">
        <v>6</v>
      </c>
      <c r="D401" s="332"/>
      <c r="E401" s="332"/>
      <c r="F401" s="333"/>
      <c r="G401" s="333"/>
    </row>
    <row r="402" spans="2:7" ht="12.75">
      <c r="B402" s="334"/>
      <c r="C402" s="331"/>
      <c r="D402" s="332"/>
      <c r="E402" s="332"/>
      <c r="F402" s="333"/>
      <c r="G402" s="333"/>
    </row>
    <row r="403" spans="3:7" ht="13.5" thickBot="1">
      <c r="C403" s="336"/>
      <c r="D403" s="337"/>
      <c r="E403" s="338"/>
      <c r="F403" s="339"/>
      <c r="G403" s="339"/>
    </row>
    <row r="404" spans="2:7" ht="13.5" thickBot="1">
      <c r="B404" s="340">
        <f>B122</f>
        <v>1</v>
      </c>
      <c r="C404" s="341" t="str">
        <f>C122</f>
        <v>DEMONTAŽA :</v>
      </c>
      <c r="D404" s="342"/>
      <c r="E404" s="343"/>
      <c r="F404" s="344"/>
      <c r="G404" s="345">
        <f>G145</f>
        <v>0</v>
      </c>
    </row>
    <row r="405" spans="3:7" ht="13.5" thickBot="1">
      <c r="C405" s="193"/>
      <c r="D405" s="337"/>
      <c r="E405" s="338"/>
      <c r="F405" s="339"/>
      <c r="G405" s="339"/>
    </row>
    <row r="406" spans="2:7" ht="13.5" thickBot="1">
      <c r="B406" s="340">
        <f>B149</f>
        <v>2</v>
      </c>
      <c r="C406" s="341" t="str">
        <f>C149</f>
        <v>INSTALACIJA NOVOG KOTLA :</v>
      </c>
      <c r="D406" s="342"/>
      <c r="E406" s="343"/>
      <c r="F406" s="344"/>
      <c r="G406" s="345">
        <f>G349</f>
        <v>0</v>
      </c>
    </row>
    <row r="407" spans="3:7" ht="13.5" thickBot="1">
      <c r="C407" s="193"/>
      <c r="D407" s="337"/>
      <c r="E407" s="338"/>
      <c r="F407" s="339"/>
      <c r="G407" s="339"/>
    </row>
    <row r="408" spans="2:7" ht="13.5" thickBot="1">
      <c r="B408" s="340">
        <f>B353</f>
        <v>3</v>
      </c>
      <c r="C408" s="341" t="str">
        <f>C353</f>
        <v>INSTALACIJA DIMNJAKA I GRAĐEVINSKI RADOVI :</v>
      </c>
      <c r="D408" s="342"/>
      <c r="E408" s="343"/>
      <c r="F408" s="344"/>
      <c r="G408" s="345">
        <f>G394</f>
        <v>0</v>
      </c>
    </row>
    <row r="409" spans="3:7" ht="12.75">
      <c r="C409" s="193"/>
      <c r="D409" s="337"/>
      <c r="E409" s="338"/>
      <c r="F409" s="339"/>
      <c r="G409" s="339"/>
    </row>
    <row r="410" spans="3:7" ht="12.75">
      <c r="C410" s="193"/>
      <c r="D410" s="337"/>
      <c r="E410" s="338"/>
      <c r="F410" s="339"/>
      <c r="G410" s="339"/>
    </row>
    <row r="411" spans="3:7" ht="12.75">
      <c r="C411" s="336"/>
      <c r="D411" s="337"/>
      <c r="E411" s="338"/>
      <c r="F411" s="339"/>
      <c r="G411" s="339"/>
    </row>
    <row r="412" spans="3:7" ht="12.75">
      <c r="C412" s="336"/>
      <c r="D412" s="337"/>
      <c r="E412" s="338"/>
      <c r="F412" s="339"/>
      <c r="G412" s="339"/>
    </row>
    <row r="413" ht="13.5" thickBot="1"/>
    <row r="414" spans="2:9" s="352" customFormat="1" ht="16.5" thickBot="1">
      <c r="B414" s="346"/>
      <c r="C414" s="347" t="s">
        <v>35</v>
      </c>
      <c r="D414" s="348"/>
      <c r="E414" s="349"/>
      <c r="F414" s="350"/>
      <c r="G414" s="351">
        <f>SUM(G403:G413)</f>
        <v>0</v>
      </c>
      <c r="I414" s="353"/>
    </row>
    <row r="415" spans="2:7" s="352" customFormat="1" ht="15.75">
      <c r="B415" s="346"/>
      <c r="C415" s="354"/>
      <c r="D415" s="355"/>
      <c r="E415" s="356"/>
      <c r="F415" s="357"/>
      <c r="G415" s="357"/>
    </row>
    <row r="416" spans="2:7" s="352" customFormat="1" ht="15.75">
      <c r="B416" s="346"/>
      <c r="C416" s="354" t="s">
        <v>34</v>
      </c>
      <c r="D416" s="355"/>
      <c r="E416" s="356"/>
      <c r="F416" s="357"/>
      <c r="G416" s="357">
        <f>G418-G414</f>
        <v>0</v>
      </c>
    </row>
    <row r="417" spans="2:7" s="352" customFormat="1" ht="16.5" thickBot="1">
      <c r="B417" s="346"/>
      <c r="C417" s="358"/>
      <c r="D417" s="359"/>
      <c r="E417" s="360"/>
      <c r="F417" s="361"/>
      <c r="G417" s="361"/>
    </row>
    <row r="418" spans="2:7" s="352" customFormat="1" ht="16.5" thickBot="1">
      <c r="B418" s="346"/>
      <c r="C418" s="347" t="s">
        <v>8</v>
      </c>
      <c r="D418" s="348"/>
      <c r="E418" s="349"/>
      <c r="F418" s="350"/>
      <c r="G418" s="351">
        <f>G414*1.25</f>
        <v>0</v>
      </c>
    </row>
    <row r="423" spans="3:5" ht="12.75">
      <c r="C423" s="362" t="s">
        <v>140</v>
      </c>
      <c r="E423" s="196" t="s">
        <v>0</v>
      </c>
    </row>
    <row r="425" ht="12.75">
      <c r="E425" s="363" t="s">
        <v>41</v>
      </c>
    </row>
    <row r="426" ht="12.75">
      <c r="E426" s="364"/>
    </row>
  </sheetData>
  <sheetProtection sheet="1"/>
  <mergeCells count="70">
    <mergeCell ref="C124:C125"/>
    <mergeCell ref="C151:C158"/>
    <mergeCell ref="C262:C264"/>
    <mergeCell ref="C127:C128"/>
    <mergeCell ref="C203:C205"/>
    <mergeCell ref="C159:C163"/>
    <mergeCell ref="C166:C167"/>
    <mergeCell ref="C226:C229"/>
    <mergeCell ref="M18:M19"/>
    <mergeCell ref="L20:L21"/>
    <mergeCell ref="B58:D61"/>
    <mergeCell ref="M41:M42"/>
    <mergeCell ref="B96:D100"/>
    <mergeCell ref="M33:M36"/>
    <mergeCell ref="M20:M21"/>
    <mergeCell ref="C30:C32"/>
    <mergeCell ref="C34:C35"/>
    <mergeCell ref="C36:C41"/>
    <mergeCell ref="L33:L36"/>
    <mergeCell ref="C26:C28"/>
    <mergeCell ref="B106:D106"/>
    <mergeCell ref="B83:D86"/>
    <mergeCell ref="L11:L13"/>
    <mergeCell ref="L14:L15"/>
    <mergeCell ref="L24:L25"/>
    <mergeCell ref="M14:M15"/>
    <mergeCell ref="L16:L17"/>
    <mergeCell ref="M16:M17"/>
    <mergeCell ref="L22:L23"/>
    <mergeCell ref="M22:M23"/>
    <mergeCell ref="M24:M25"/>
    <mergeCell ref="L18:L19"/>
    <mergeCell ref="B101:D104"/>
    <mergeCell ref="L41:L42"/>
    <mergeCell ref="B87:D91"/>
    <mergeCell ref="B92:D95"/>
    <mergeCell ref="B73:D77"/>
    <mergeCell ref="B62:D72"/>
    <mergeCell ref="B56:H56"/>
    <mergeCell ref="B78:D82"/>
    <mergeCell ref="C355:C363"/>
    <mergeCell ref="C378:C380"/>
    <mergeCell ref="C231:C234"/>
    <mergeCell ref="C235:C236"/>
    <mergeCell ref="C314:C317"/>
    <mergeCell ref="C319:C320"/>
    <mergeCell ref="C292:C293"/>
    <mergeCell ref="C322:C324"/>
    <mergeCell ref="C326:C327"/>
    <mergeCell ref="C329:C331"/>
    <mergeCell ref="B112:D113"/>
    <mergeCell ref="B115:D116"/>
    <mergeCell ref="C299:C309"/>
    <mergeCell ref="B117:D117"/>
    <mergeCell ref="C130:C137"/>
    <mergeCell ref="C139:C140"/>
    <mergeCell ref="C185:C189"/>
    <mergeCell ref="C190:C193"/>
    <mergeCell ref="C213:C223"/>
    <mergeCell ref="C195:C200"/>
    <mergeCell ref="C383:C385"/>
    <mergeCell ref="C387:C390"/>
    <mergeCell ref="C342:C345"/>
    <mergeCell ref="C370:C374"/>
    <mergeCell ref="C266:C267"/>
    <mergeCell ref="C278:C279"/>
    <mergeCell ref="C283:C284"/>
    <mergeCell ref="C287:C291"/>
    <mergeCell ref="C333:C334"/>
    <mergeCell ref="C336:C338"/>
  </mergeCells>
  <conditionalFormatting sqref="A355 A370:A395 A127:A142 A195:A346">
    <cfRule type="cellIs" priority="6804" dxfId="0" operator="equal" stopIfTrue="1">
      <formula>#REF!</formula>
    </cfRule>
  </conditionalFormatting>
  <conditionalFormatting sqref="A355 A370:A395 A127:A142 A195:A346">
    <cfRule type="cellIs" priority="6803" dxfId="0" operator="equal" stopIfTrue="1">
      <formula>#REF!</formula>
    </cfRule>
  </conditionalFormatting>
  <conditionalFormatting sqref="A352:A395 A127:A142 A151:A346">
    <cfRule type="cellIs" priority="6802" dxfId="0" operator="equal" stopIfTrue="1">
      <formula>#REF!</formula>
    </cfRule>
  </conditionalFormatting>
  <conditionalFormatting sqref="H370:H395 H329:H330 H319:H325 H287:H313 H130:H131">
    <cfRule type="cellIs" priority="6801" dxfId="50" operator="equal" stopIfTrue="1">
      <formula>"kn"</formula>
    </cfRule>
  </conditionalFormatting>
  <conditionalFormatting sqref="A336 A355 A342 A370:A395 A333 A314 A329 A326 A319 A283 A278 A266 A287:A312 A139 A127 A130">
    <cfRule type="cellIs" priority="6800" dxfId="0" operator="equal" stopIfTrue="1">
      <formula>#REF!</formula>
    </cfRule>
  </conditionalFormatting>
  <conditionalFormatting sqref="A352:A395 A127:A129 A142 A139:A140 A151:A346">
    <cfRule type="cellIs" priority="6798" dxfId="0" operator="equal" stopIfTrue="1">
      <formula>#REF!</formula>
    </cfRule>
  </conditionalFormatting>
  <conditionalFormatting sqref="A370:A395 A292:A296 A313 A310:A311">
    <cfRule type="cellIs" priority="6797" dxfId="0" operator="equal" stopIfTrue="1">
      <formula>#REF!</formula>
    </cfRule>
  </conditionalFormatting>
  <conditionalFormatting sqref="A352:A395 A151:A346">
    <cfRule type="cellIs" priority="6765" dxfId="0" operator="equal" stopIfTrue="1">
      <formula>#REF!</formula>
    </cfRule>
  </conditionalFormatting>
  <conditionalFormatting sqref="A382 A319 A299:A300 A130:A131">
    <cfRule type="cellIs" priority="6483" dxfId="0" operator="equal" stopIfTrue="1">
      <formula>#REF!</formula>
    </cfRule>
  </conditionalFormatting>
  <conditionalFormatting sqref="A336 A355 A383 A387 A342 A333 A299 A329 A326 A319 A314 A287 A283 A278 A266 A127 A130 A139">
    <cfRule type="cellIs" priority="6454" dxfId="0" operator="equal" stopIfTrue="1">
      <formula>#REF!</formula>
    </cfRule>
  </conditionalFormatting>
  <conditionalFormatting sqref="A142">
    <cfRule type="cellIs" priority="6450" dxfId="0" operator="equal" stopIfTrue="1">
      <formula>A59315</formula>
    </cfRule>
  </conditionalFormatting>
  <conditionalFormatting sqref="A142">
    <cfRule type="cellIs" priority="6446" dxfId="0" operator="equal" stopIfTrue="1">
      <formula>A59321</formula>
    </cfRule>
  </conditionalFormatting>
  <conditionalFormatting sqref="A224 A213 A226 A195">
    <cfRule type="cellIs" priority="6389" dxfId="0" operator="equal" stopIfTrue="1">
      <formula>#REF!</formula>
    </cfRule>
  </conditionalFormatting>
  <conditionalFormatting sqref="J256 J240 J248 J195:J230">
    <cfRule type="cellIs" priority="6381" dxfId="0" operator="equal" stopIfTrue="1">
      <formula>#REF!</formula>
    </cfRule>
  </conditionalFormatting>
  <conditionalFormatting sqref="A329:A330">
    <cfRule type="cellIs" priority="6379" dxfId="0" operator="equal" stopIfTrue="1">
      <formula>#REF!</formula>
    </cfRule>
  </conditionalFormatting>
  <conditionalFormatting sqref="J355:J395 J256 J240 J248 J195:J230">
    <cfRule type="cellIs" priority="6370" dxfId="0" operator="equal" stopIfTrue="1">
      <formula>#REF!</formula>
    </cfRule>
  </conditionalFormatting>
  <conditionalFormatting sqref="A336 A355 A342 A333 A329 A326 A319 A314 A287 A283 A278 A266">
    <cfRule type="cellIs" priority="6369" dxfId="0" operator="equal" stopIfTrue="1">
      <formula>#REF!</formula>
    </cfRule>
  </conditionalFormatting>
  <conditionalFormatting sqref="J364:J395 J240 J248 J256 J195:J230">
    <cfRule type="cellIs" priority="6365" dxfId="0" operator="equal" stopIfTrue="1">
      <formula>#REF!</formula>
    </cfRule>
  </conditionalFormatting>
  <conditionalFormatting sqref="A333:A334">
    <cfRule type="cellIs" priority="6039" dxfId="0" operator="equal" stopIfTrue="1">
      <formula>#REF!</formula>
    </cfRule>
  </conditionalFormatting>
  <conditionalFormatting sqref="A316">
    <cfRule type="cellIs" priority="6038" dxfId="0" operator="equal" stopIfTrue="1">
      <formula>#REF!</formula>
    </cfRule>
  </conditionalFormatting>
  <conditionalFormatting sqref="A240 A248 A256 A195:A230">
    <cfRule type="cellIs" priority="6034" dxfId="0" operator="equal" stopIfTrue="1">
      <formula>#REF!</formula>
    </cfRule>
  </conditionalFormatting>
  <conditionalFormatting sqref="A356:A395 A313 A310:A311 A292:A296 A240 A248 A256 A195:A230">
    <cfRule type="cellIs" priority="6024" dxfId="0" operator="equal" stopIfTrue="1">
      <formula>#REF!</formula>
    </cfRule>
  </conditionalFormatting>
  <conditionalFormatting sqref="A250 A242 A258">
    <cfRule type="cellIs" priority="5994" dxfId="0" operator="equal" stopIfTrue="1">
      <formula>#REF!</formula>
    </cfRule>
  </conditionalFormatting>
  <conditionalFormatting sqref="A313">
    <cfRule type="cellIs" priority="5002" dxfId="0" operator="equal" stopIfTrue="1">
      <formula>#REF!</formula>
    </cfRule>
  </conditionalFormatting>
  <conditionalFormatting sqref="A310:A311 A292:A296">
    <cfRule type="cellIs" priority="4998" dxfId="0" operator="equal" stopIfTrue="1">
      <formula>#REF!</formula>
    </cfRule>
  </conditionalFormatting>
  <conditionalFormatting sqref="A313">
    <cfRule type="cellIs" priority="4983" dxfId="0" operator="equal" stopIfTrue="1">
      <formula>#REF!</formula>
    </cfRule>
  </conditionalFormatting>
  <conditionalFormatting sqref="A313">
    <cfRule type="cellIs" priority="4791" dxfId="0" operator="equal" stopIfTrue="1">
      <formula>#REF!</formula>
    </cfRule>
  </conditionalFormatting>
  <conditionalFormatting sqref="A287:A312">
    <cfRule type="cellIs" priority="4787" dxfId="0" operator="equal" stopIfTrue="1">
      <formula>#REF!</formula>
    </cfRule>
  </conditionalFormatting>
  <conditionalFormatting sqref="A310:A311 A292:A296">
    <cfRule type="cellIs" priority="4779" dxfId="0" operator="equal" stopIfTrue="1">
      <formula>#REF!</formula>
    </cfRule>
  </conditionalFormatting>
  <conditionalFormatting sqref="A313">
    <cfRule type="cellIs" priority="4777" dxfId="0" operator="equal" stopIfTrue="1">
      <formula>#REF!</formula>
    </cfRule>
  </conditionalFormatting>
  <conditionalFormatting sqref="A308:A309">
    <cfRule type="cellIs" priority="4774" dxfId="0" operator="equal" stopIfTrue="1">
      <formula>A307</formula>
    </cfRule>
  </conditionalFormatting>
  <conditionalFormatting sqref="A320:A324">
    <cfRule type="cellIs" priority="610" dxfId="0" operator="equal" stopIfTrue="1">
      <formula>A319</formula>
    </cfRule>
  </conditionalFormatting>
  <conditionalFormatting sqref="A325">
    <cfRule type="cellIs" priority="609" dxfId="0" operator="equal" stopIfTrue="1">
      <formula>A320</formula>
    </cfRule>
  </conditionalFormatting>
  <conditionalFormatting sqref="A249">
    <cfRule type="cellIs" priority="608" dxfId="0" operator="equal" stopIfTrue="1">
      <formula>A60291</formula>
    </cfRule>
  </conditionalFormatting>
  <conditionalFormatting sqref="A247:A248">
    <cfRule type="cellIs" priority="607" dxfId="0" operator="equal" stopIfTrue="1">
      <formula>A60291</formula>
    </cfRule>
  </conditionalFormatting>
  <conditionalFormatting sqref="A241">
    <cfRule type="cellIs" priority="605" dxfId="0" operator="equal" stopIfTrue="1">
      <formula>A60284</formula>
    </cfRule>
  </conditionalFormatting>
  <conditionalFormatting sqref="A239:A240">
    <cfRule type="cellIs" priority="604" dxfId="0" operator="equal" stopIfTrue="1">
      <formula>A60284</formula>
    </cfRule>
  </conditionalFormatting>
  <conditionalFormatting sqref="A238:A240">
    <cfRule type="cellIs" priority="600" dxfId="0" operator="equal" stopIfTrue="1">
      <formula>A60710</formula>
    </cfRule>
  </conditionalFormatting>
  <conditionalFormatting sqref="A241:A248 A257:A261">
    <cfRule type="cellIs" priority="599" dxfId="0" operator="equal" stopIfTrue="1">
      <formula>A60712</formula>
    </cfRule>
  </conditionalFormatting>
  <conditionalFormatting sqref="A248">
    <cfRule type="cellIs" priority="598" dxfId="0" operator="equal" stopIfTrue="1">
      <formula>A60293</formula>
    </cfRule>
  </conditionalFormatting>
  <conditionalFormatting sqref="A248">
    <cfRule type="cellIs" priority="597" dxfId="0" operator="equal" stopIfTrue="1">
      <formula>A60720</formula>
    </cfRule>
  </conditionalFormatting>
  <conditionalFormatting sqref="A139:A140">
    <cfRule type="cellIs" priority="579" dxfId="0" operator="equal" stopIfTrue="1">
      <formula>A59307</formula>
    </cfRule>
  </conditionalFormatting>
  <conditionalFormatting sqref="A139:A140">
    <cfRule type="cellIs" priority="578" dxfId="0" operator="equal" stopIfTrue="1">
      <formula>A59313</formula>
    </cfRule>
  </conditionalFormatting>
  <conditionalFormatting sqref="A257">
    <cfRule type="cellIs" priority="463" dxfId="0" operator="equal" stopIfTrue="1">
      <formula>A60300</formula>
    </cfRule>
  </conditionalFormatting>
  <conditionalFormatting sqref="A255:A256">
    <cfRule type="cellIs" priority="462" dxfId="0" operator="equal" stopIfTrue="1">
      <formula>A60300</formula>
    </cfRule>
  </conditionalFormatting>
  <conditionalFormatting sqref="A253:A256">
    <cfRule type="cellIs" priority="461" dxfId="0" operator="equal" stopIfTrue="1">
      <formula>A60725</formula>
    </cfRule>
  </conditionalFormatting>
  <conditionalFormatting sqref="A256">
    <cfRule type="cellIs" priority="460" dxfId="0" operator="equal" stopIfTrue="1">
      <formula>A60302</formula>
    </cfRule>
  </conditionalFormatting>
  <conditionalFormatting sqref="A256">
    <cfRule type="cellIs" priority="459" dxfId="0" operator="equal" stopIfTrue="1">
      <formula>A60729</formula>
    </cfRule>
  </conditionalFormatting>
  <conditionalFormatting sqref="A249:A252">
    <cfRule type="cellIs" priority="58199" dxfId="0" operator="equal" stopIfTrue="1">
      <formula>A60719</formula>
    </cfRule>
  </conditionalFormatting>
  <conditionalFormatting sqref="F370:F388 F390:F395">
    <cfRule type="cellIs" priority="215" dxfId="0" operator="equal" stopIfTrue="1">
      <formula>0</formula>
    </cfRule>
  </conditionalFormatting>
  <hyperlinks>
    <hyperlink ref="D3" r:id="rId1" display="mailto:timing@gmail.com"/>
  </hyperlinks>
  <printOptions/>
  <pageMargins left="0.984251968503937" right="0.3937007874015748" top="0" bottom="0.5905511811023623" header="0.11811023622047245" footer="0.5118110236220472"/>
  <pageSetup firstPageNumber="1" useFirstPageNumber="1" horizontalDpi="1200" verticalDpi="1200" orientation="portrait" paperSize="9" scale="86" r:id="rId3"/>
  <headerFooter alignWithMargins="0">
    <oddHeader>&amp;L&amp;"Arial,Italic"&amp;9 &amp;R
</oddHeader>
    <oddFooter>&amp;C&amp;"Arial,Italic"&amp;8Str. br. &amp;P</oddFooter>
  </headerFooter>
  <rowBreaks count="5" manualBreakCount="5">
    <brk id="55" max="255" man="1"/>
    <brk id="119" min="1" max="7" man="1"/>
    <brk id="147" max="255" man="1"/>
    <brk id="351" max="255" man="1"/>
    <brk id="398" min="1" max="7"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F941"/>
  <sheetViews>
    <sheetView tabSelected="1" view="pageBreakPreview" zoomScale="115" zoomScaleSheetLayoutView="115" workbookViewId="0" topLeftCell="A1">
      <selection activeCell="P49" sqref="P49"/>
    </sheetView>
  </sheetViews>
  <sheetFormatPr defaultColWidth="9.28125" defaultRowHeight="12.75"/>
  <cols>
    <col min="1" max="1" width="7.140625" style="57" customWidth="1"/>
    <col min="2" max="2" width="44.57421875" style="58" customWidth="1"/>
    <col min="3" max="3" width="8.140625" style="59" customWidth="1"/>
    <col min="4" max="4" width="7.421875" style="59" customWidth="1"/>
    <col min="5" max="5" width="9.8515625" style="28" customWidth="1"/>
    <col min="6" max="6" width="11.57421875" style="28" customWidth="1"/>
    <col min="7" max="16384" width="9.28125" style="28" customWidth="1"/>
  </cols>
  <sheetData>
    <row r="1" spans="1:6" s="15" customFormat="1" ht="25.5" customHeight="1">
      <c r="A1" s="88" t="s">
        <v>156</v>
      </c>
      <c r="B1" s="89"/>
      <c r="C1" s="89"/>
      <c r="D1" s="89"/>
      <c r="E1" s="89"/>
      <c r="F1" s="90"/>
    </row>
    <row r="2" spans="1:6" s="15" customFormat="1" ht="12.75" customHeight="1" thickBot="1">
      <c r="A2" s="91"/>
      <c r="B2" s="92"/>
      <c r="C2" s="92"/>
      <c r="D2" s="92"/>
      <c r="E2" s="92"/>
      <c r="F2" s="93"/>
    </row>
    <row r="3" spans="1:6" s="15" customFormat="1" ht="12.75" thickBot="1">
      <c r="A3" s="16"/>
      <c r="B3" s="17"/>
      <c r="C3" s="18"/>
      <c r="D3" s="18"/>
      <c r="E3" s="19"/>
      <c r="F3" s="20"/>
    </row>
    <row r="4" spans="1:6" s="15" customFormat="1" ht="12.75" thickBot="1">
      <c r="A4" s="21" t="s">
        <v>157</v>
      </c>
      <c r="B4" s="22" t="s">
        <v>158</v>
      </c>
      <c r="C4" s="23" t="s">
        <v>159</v>
      </c>
      <c r="D4" s="23" t="s">
        <v>2</v>
      </c>
      <c r="E4" s="23" t="s">
        <v>40</v>
      </c>
      <c r="F4" s="23" t="s">
        <v>3</v>
      </c>
    </row>
    <row r="5" spans="1:6" s="15" customFormat="1" ht="12">
      <c r="A5" s="24"/>
      <c r="B5" s="25"/>
      <c r="C5" s="26"/>
      <c r="D5" s="26"/>
      <c r="E5" s="26"/>
      <c r="F5" s="26"/>
    </row>
    <row r="6" spans="1:6" ht="15">
      <c r="A6" s="27"/>
      <c r="B6" s="94" t="s">
        <v>160</v>
      </c>
      <c r="C6" s="94"/>
      <c r="D6" s="94"/>
      <c r="E6" s="94"/>
      <c r="F6" s="95"/>
    </row>
    <row r="7" spans="1:6" s="32" customFormat="1" ht="14.25" customHeight="1">
      <c r="A7" s="29"/>
      <c r="B7" s="30"/>
      <c r="C7" s="31"/>
      <c r="D7" s="31"/>
      <c r="E7" s="31"/>
      <c r="F7" s="31"/>
    </row>
    <row r="8" spans="1:6" ht="14.25">
      <c r="A8" s="33" t="s">
        <v>161</v>
      </c>
      <c r="B8" s="34" t="s">
        <v>162</v>
      </c>
      <c r="C8" s="35"/>
      <c r="D8" s="36"/>
      <c r="E8" s="37"/>
      <c r="F8" s="37"/>
    </row>
    <row r="9" spans="1:6" s="32" customFormat="1" ht="14.25" customHeight="1">
      <c r="A9" s="29" t="s">
        <v>163</v>
      </c>
      <c r="B9" s="34" t="s">
        <v>164</v>
      </c>
      <c r="C9" s="38" t="s">
        <v>165</v>
      </c>
      <c r="D9" s="39">
        <v>3</v>
      </c>
      <c r="E9" s="366">
        <v>0</v>
      </c>
      <c r="F9" s="40">
        <f>E9*D9</f>
        <v>0</v>
      </c>
    </row>
    <row r="10" spans="1:6" ht="12.75">
      <c r="A10" s="33" t="s">
        <v>166</v>
      </c>
      <c r="B10" s="34" t="s">
        <v>167</v>
      </c>
      <c r="C10" s="38" t="s">
        <v>165</v>
      </c>
      <c r="D10" s="39">
        <v>3</v>
      </c>
      <c r="E10" s="366">
        <v>0</v>
      </c>
      <c r="F10" s="40">
        <f>E10*D10</f>
        <v>0</v>
      </c>
    </row>
    <row r="11" spans="1:6" s="32" customFormat="1" ht="14.25" customHeight="1">
      <c r="A11" s="29"/>
      <c r="B11" s="30"/>
      <c r="C11" s="31"/>
      <c r="D11" s="31"/>
      <c r="E11" s="367"/>
      <c r="F11" s="31"/>
    </row>
    <row r="12" spans="1:6" ht="12.75">
      <c r="A12" s="33" t="s">
        <v>168</v>
      </c>
      <c r="B12" s="34" t="s">
        <v>169</v>
      </c>
      <c r="C12" s="38"/>
      <c r="D12" s="39"/>
      <c r="E12" s="366"/>
      <c r="F12" s="40"/>
    </row>
    <row r="13" spans="1:6" s="32" customFormat="1" ht="12.75" customHeight="1">
      <c r="A13" s="41" t="s">
        <v>170</v>
      </c>
      <c r="B13" s="34" t="s">
        <v>171</v>
      </c>
      <c r="C13" s="38" t="s">
        <v>165</v>
      </c>
      <c r="D13" s="42">
        <v>1</v>
      </c>
      <c r="E13" s="366">
        <v>0</v>
      </c>
      <c r="F13" s="40">
        <f>E13*D13</f>
        <v>0</v>
      </c>
    </row>
    <row r="14" spans="1:6" s="32" customFormat="1" ht="14.25" customHeight="1">
      <c r="A14" s="29"/>
      <c r="B14" s="30"/>
      <c r="C14" s="31"/>
      <c r="D14" s="31"/>
      <c r="E14" s="367"/>
      <c r="F14" s="31"/>
    </row>
    <row r="15" spans="1:6" s="32" customFormat="1" ht="25.5">
      <c r="A15" s="41" t="s">
        <v>172</v>
      </c>
      <c r="B15" s="34" t="s">
        <v>173</v>
      </c>
      <c r="C15" s="31"/>
      <c r="D15" s="31"/>
      <c r="E15" s="367"/>
      <c r="F15" s="31"/>
    </row>
    <row r="16" spans="1:6" s="32" customFormat="1" ht="25.5">
      <c r="A16" s="29"/>
      <c r="B16" s="43" t="s">
        <v>174</v>
      </c>
      <c r="C16" s="31"/>
      <c r="D16" s="31"/>
      <c r="E16" s="367"/>
      <c r="F16" s="31"/>
    </row>
    <row r="17" spans="1:6" s="32" customFormat="1" ht="38.25">
      <c r="A17" s="29"/>
      <c r="B17" s="43" t="s">
        <v>175</v>
      </c>
      <c r="C17" s="31"/>
      <c r="D17" s="31"/>
      <c r="E17" s="367"/>
      <c r="F17" s="31"/>
    </row>
    <row r="18" spans="1:6" s="32" customFormat="1" ht="25.5">
      <c r="A18" s="29"/>
      <c r="B18" s="43" t="s">
        <v>176</v>
      </c>
      <c r="C18" s="31"/>
      <c r="D18" s="31"/>
      <c r="E18" s="367"/>
      <c r="F18" s="31"/>
    </row>
    <row r="19" spans="1:6" s="32" customFormat="1" ht="12.75">
      <c r="A19" s="44"/>
      <c r="B19" s="34" t="s">
        <v>177</v>
      </c>
      <c r="C19" s="38"/>
      <c r="D19" s="45"/>
      <c r="E19" s="368"/>
      <c r="F19" s="46"/>
    </row>
    <row r="20" spans="1:6" s="32" customFormat="1" ht="12.75" customHeight="1">
      <c r="A20" s="41" t="s">
        <v>170</v>
      </c>
      <c r="B20" s="34" t="s">
        <v>178</v>
      </c>
      <c r="C20" s="38" t="s">
        <v>165</v>
      </c>
      <c r="D20" s="39">
        <v>6</v>
      </c>
      <c r="E20" s="369">
        <v>0</v>
      </c>
      <c r="F20" s="51">
        <f>D20*E20</f>
        <v>0</v>
      </c>
    </row>
    <row r="21" spans="1:6" s="32" customFormat="1" ht="12.75" customHeight="1">
      <c r="A21" s="41" t="s">
        <v>170</v>
      </c>
      <c r="B21" s="34" t="s">
        <v>179</v>
      </c>
      <c r="C21" s="38" t="s">
        <v>165</v>
      </c>
      <c r="D21" s="42">
        <v>3</v>
      </c>
      <c r="E21" s="369">
        <v>0</v>
      </c>
      <c r="F21" s="51">
        <f>D21*E21</f>
        <v>0</v>
      </c>
    </row>
    <row r="22" spans="1:6" s="48" customFormat="1" ht="25.5">
      <c r="A22" s="47" t="s">
        <v>170</v>
      </c>
      <c r="B22" s="34" t="s">
        <v>180</v>
      </c>
      <c r="C22" s="38" t="s">
        <v>165</v>
      </c>
      <c r="D22" s="39">
        <v>1</v>
      </c>
      <c r="E22" s="369">
        <v>0</v>
      </c>
      <c r="F22" s="51">
        <f>D22*E22</f>
        <v>0</v>
      </c>
    </row>
    <row r="23" spans="1:6" s="48" customFormat="1" ht="25.5">
      <c r="A23" s="41" t="s">
        <v>170</v>
      </c>
      <c r="B23" s="34" t="s">
        <v>181</v>
      </c>
      <c r="C23" s="38" t="s">
        <v>165</v>
      </c>
      <c r="D23" s="49">
        <v>3</v>
      </c>
      <c r="E23" s="369">
        <v>0</v>
      </c>
      <c r="F23" s="51">
        <f>D23*E23</f>
        <v>0</v>
      </c>
    </row>
    <row r="24" spans="1:6" s="32" customFormat="1" ht="63.75">
      <c r="A24" s="41" t="s">
        <v>170</v>
      </c>
      <c r="B24" s="50" t="s">
        <v>182</v>
      </c>
      <c r="C24" s="38" t="s">
        <v>183</v>
      </c>
      <c r="D24" s="39"/>
      <c r="E24" s="368"/>
      <c r="F24" s="51"/>
    </row>
    <row r="25" spans="1:6" s="32" customFormat="1" ht="14.25" customHeight="1">
      <c r="A25" s="29"/>
      <c r="B25" s="30"/>
      <c r="C25" s="31"/>
      <c r="D25" s="31"/>
      <c r="E25" s="367"/>
      <c r="F25" s="31"/>
    </row>
    <row r="26" spans="1:6" ht="12.75">
      <c r="A26" s="52"/>
      <c r="B26" s="53" t="s">
        <v>184</v>
      </c>
      <c r="C26" s="54" t="s">
        <v>165</v>
      </c>
      <c r="D26" s="55">
        <v>1</v>
      </c>
      <c r="E26" s="370">
        <v>0</v>
      </c>
      <c r="F26" s="56">
        <f>E26*D26</f>
        <v>0</v>
      </c>
    </row>
    <row r="27" spans="5:6" ht="12">
      <c r="E27" s="371"/>
      <c r="F27" s="60"/>
    </row>
    <row r="28" spans="1:6" s="65" customFormat="1" ht="63.75">
      <c r="A28" s="61" t="s">
        <v>185</v>
      </c>
      <c r="B28" s="62" t="s">
        <v>186</v>
      </c>
      <c r="C28" s="63"/>
      <c r="D28" s="63"/>
      <c r="E28" s="372"/>
      <c r="F28" s="64"/>
    </row>
    <row r="29" spans="1:6" ht="12.75">
      <c r="A29" s="66" t="s">
        <v>170</v>
      </c>
      <c r="B29" s="67" t="s">
        <v>187</v>
      </c>
      <c r="C29" s="59" t="s">
        <v>188</v>
      </c>
      <c r="D29" s="59">
        <v>80</v>
      </c>
      <c r="E29" s="373">
        <v>0</v>
      </c>
      <c r="F29" s="68">
        <f>E29*D29</f>
        <v>0</v>
      </c>
    </row>
    <row r="30" spans="1:6" s="65" customFormat="1" ht="14.25">
      <c r="A30" s="61" t="s">
        <v>170</v>
      </c>
      <c r="B30" s="69" t="s">
        <v>189</v>
      </c>
      <c r="C30" s="63" t="s">
        <v>188</v>
      </c>
      <c r="D30" s="63" t="s">
        <v>168</v>
      </c>
      <c r="E30" s="374">
        <v>0</v>
      </c>
      <c r="F30" s="40">
        <f>E30*D30</f>
        <v>0</v>
      </c>
    </row>
    <row r="31" spans="1:6" ht="12.75">
      <c r="A31" s="70" t="s">
        <v>170</v>
      </c>
      <c r="B31" s="71" t="s">
        <v>190</v>
      </c>
      <c r="C31" s="72" t="s">
        <v>188</v>
      </c>
      <c r="D31" s="72" t="s">
        <v>191</v>
      </c>
      <c r="E31" s="375">
        <v>0</v>
      </c>
      <c r="F31" s="40">
        <f>E31*D31</f>
        <v>0</v>
      </c>
    </row>
    <row r="32" spans="1:6" s="65" customFormat="1" ht="14.25">
      <c r="A32" s="61" t="s">
        <v>170</v>
      </c>
      <c r="B32" s="69" t="s">
        <v>192</v>
      </c>
      <c r="C32" s="63" t="s">
        <v>188</v>
      </c>
      <c r="D32" s="63" t="s">
        <v>193</v>
      </c>
      <c r="E32" s="374">
        <v>0</v>
      </c>
      <c r="F32" s="40">
        <f>E32*D32</f>
        <v>0</v>
      </c>
    </row>
    <row r="33" spans="1:6" ht="12">
      <c r="A33" s="66"/>
      <c r="B33" s="73"/>
      <c r="E33" s="376"/>
      <c r="F33" s="74"/>
    </row>
    <row r="34" spans="1:6" ht="38.25">
      <c r="A34" s="33" t="s">
        <v>194</v>
      </c>
      <c r="B34" s="34" t="s">
        <v>195</v>
      </c>
      <c r="C34" s="38" t="s">
        <v>188</v>
      </c>
      <c r="D34" s="39">
        <v>3</v>
      </c>
      <c r="E34" s="366">
        <v>0</v>
      </c>
      <c r="F34" s="40">
        <f>E34*D34</f>
        <v>0</v>
      </c>
    </row>
    <row r="35" spans="1:6" ht="12">
      <c r="A35" s="66"/>
      <c r="B35" s="75"/>
      <c r="E35" s="376"/>
      <c r="F35" s="74"/>
    </row>
    <row r="36" spans="1:6" ht="38.25">
      <c r="A36" s="76" t="s">
        <v>196</v>
      </c>
      <c r="B36" s="77" t="s">
        <v>197</v>
      </c>
      <c r="C36" s="78" t="s">
        <v>165</v>
      </c>
      <c r="D36" s="78">
        <v>10</v>
      </c>
      <c r="E36" s="377">
        <v>0</v>
      </c>
      <c r="F36" s="79">
        <f>E36*D36</f>
        <v>0</v>
      </c>
    </row>
    <row r="37" spans="5:6" ht="12">
      <c r="E37" s="371"/>
      <c r="F37" s="60"/>
    </row>
    <row r="38" spans="1:6" ht="25.5">
      <c r="A38" s="76" t="s">
        <v>198</v>
      </c>
      <c r="B38" s="77" t="s">
        <v>199</v>
      </c>
      <c r="C38" s="78" t="s">
        <v>188</v>
      </c>
      <c r="D38" s="78">
        <v>3</v>
      </c>
      <c r="E38" s="377">
        <v>0</v>
      </c>
      <c r="F38" s="79">
        <f>E38*D38</f>
        <v>0</v>
      </c>
    </row>
    <row r="39" spans="5:6" ht="12">
      <c r="E39" s="371"/>
      <c r="F39" s="60"/>
    </row>
    <row r="40" spans="1:6" ht="14.25">
      <c r="A40" s="33" t="s">
        <v>200</v>
      </c>
      <c r="B40" s="34" t="s">
        <v>201</v>
      </c>
      <c r="C40" s="35"/>
      <c r="D40" s="36"/>
      <c r="E40" s="378"/>
      <c r="F40" s="37"/>
    </row>
    <row r="41" spans="1:6" s="32" customFormat="1" ht="14.25" customHeight="1">
      <c r="A41" s="29" t="s">
        <v>163</v>
      </c>
      <c r="B41" s="34" t="s">
        <v>164</v>
      </c>
      <c r="C41" s="38" t="s">
        <v>165</v>
      </c>
      <c r="D41" s="39">
        <v>3</v>
      </c>
      <c r="E41" s="366">
        <v>0</v>
      </c>
      <c r="F41" s="40">
        <f>E41*D41</f>
        <v>0</v>
      </c>
    </row>
    <row r="42" spans="1:6" ht="12.75">
      <c r="A42" s="33" t="s">
        <v>166</v>
      </c>
      <c r="B42" s="34" t="s">
        <v>167</v>
      </c>
      <c r="C42" s="38" t="s">
        <v>165</v>
      </c>
      <c r="D42" s="39">
        <v>3</v>
      </c>
      <c r="E42" s="366">
        <v>0</v>
      </c>
      <c r="F42" s="40">
        <f>E42*D42</f>
        <v>0</v>
      </c>
    </row>
    <row r="43" spans="5:6" ht="12">
      <c r="E43" s="60"/>
      <c r="F43" s="60"/>
    </row>
    <row r="44" spans="5:6" ht="12">
      <c r="E44" s="60"/>
      <c r="F44" s="60"/>
    </row>
    <row r="45" spans="1:6" ht="17.25" customHeight="1">
      <c r="A45" s="80"/>
      <c r="B45" s="81" t="s">
        <v>202</v>
      </c>
      <c r="C45" s="82"/>
      <c r="D45" s="82"/>
      <c r="E45" s="83"/>
      <c r="F45" s="84">
        <f>SUM(F10:F44)</f>
        <v>0</v>
      </c>
    </row>
    <row r="46" spans="1:6" ht="17.25" customHeight="1">
      <c r="A46" s="80"/>
      <c r="B46" s="81" t="s">
        <v>203</v>
      </c>
      <c r="C46" s="82"/>
      <c r="D46" s="82"/>
      <c r="E46" s="83"/>
      <c r="F46" s="84">
        <v>0</v>
      </c>
    </row>
    <row r="47" spans="1:6" ht="27">
      <c r="A47" s="80"/>
      <c r="B47" s="81" t="s">
        <v>204</v>
      </c>
      <c r="C47" s="82"/>
      <c r="D47" s="82"/>
      <c r="E47" s="83"/>
      <c r="F47" s="84">
        <f>F45+F46</f>
        <v>0</v>
      </c>
    </row>
    <row r="48" spans="5:6" ht="12">
      <c r="E48" s="60"/>
      <c r="F48" s="60"/>
    </row>
    <row r="49" spans="5:6" ht="12">
      <c r="E49" s="60"/>
      <c r="F49" s="60"/>
    </row>
    <row r="50" spans="1:6" ht="12.75">
      <c r="A50" s="85"/>
      <c r="B50" s="86"/>
      <c r="C50" s="78"/>
      <c r="D50" s="87" t="s">
        <v>16</v>
      </c>
      <c r="E50" s="79"/>
      <c r="F50" s="79"/>
    </row>
    <row r="51" spans="1:6" ht="12.75">
      <c r="A51" s="85"/>
      <c r="B51" s="86"/>
      <c r="C51" s="78"/>
      <c r="D51" s="49"/>
      <c r="E51" s="79"/>
      <c r="F51" s="79"/>
    </row>
    <row r="52" spans="1:6" ht="12.75">
      <c r="A52" s="85"/>
      <c r="B52" s="86"/>
      <c r="C52" s="78"/>
      <c r="D52" s="49"/>
      <c r="E52" s="79"/>
      <c r="F52" s="79"/>
    </row>
    <row r="53" spans="1:6" ht="12.75">
      <c r="A53" s="85"/>
      <c r="B53" s="86"/>
      <c r="C53" s="78"/>
      <c r="D53" s="49"/>
      <c r="E53" s="79"/>
      <c r="F53" s="79"/>
    </row>
    <row r="54" spans="1:6" ht="12.75">
      <c r="A54" s="85"/>
      <c r="B54" s="86"/>
      <c r="C54" s="87" t="s">
        <v>205</v>
      </c>
      <c r="D54" s="49"/>
      <c r="E54" s="79"/>
      <c r="F54" s="79"/>
    </row>
    <row r="55" spans="5:6" ht="12">
      <c r="E55" s="60"/>
      <c r="F55" s="60"/>
    </row>
    <row r="56" spans="5:6" ht="12">
      <c r="E56" s="60"/>
      <c r="F56" s="60"/>
    </row>
    <row r="57" spans="2:6" ht="12.75">
      <c r="B57" s="34"/>
      <c r="E57" s="60"/>
      <c r="F57" s="60"/>
    </row>
    <row r="58" spans="5:6" ht="12">
      <c r="E58" s="60"/>
      <c r="F58" s="60"/>
    </row>
    <row r="59" spans="5:6" ht="12">
      <c r="E59" s="60"/>
      <c r="F59" s="60"/>
    </row>
    <row r="60" spans="5:6" ht="12">
      <c r="E60" s="60"/>
      <c r="F60" s="60"/>
    </row>
    <row r="61" spans="5:6" ht="12">
      <c r="E61" s="60"/>
      <c r="F61" s="60"/>
    </row>
    <row r="62" spans="5:6" ht="12">
      <c r="E62" s="60"/>
      <c r="F62" s="60"/>
    </row>
    <row r="63" spans="5:6" ht="12">
      <c r="E63" s="60"/>
      <c r="F63" s="60"/>
    </row>
    <row r="64" spans="5:6" ht="12">
      <c r="E64" s="60"/>
      <c r="F64" s="60"/>
    </row>
    <row r="65" spans="5:6" ht="12">
      <c r="E65" s="60"/>
      <c r="F65" s="60"/>
    </row>
    <row r="66" spans="5:6" ht="12">
      <c r="E66" s="60"/>
      <c r="F66" s="60"/>
    </row>
    <row r="67" spans="5:6" ht="12">
      <c r="E67" s="60"/>
      <c r="F67" s="60"/>
    </row>
    <row r="68" spans="5:6" ht="12">
      <c r="E68" s="60"/>
      <c r="F68" s="60"/>
    </row>
    <row r="69" spans="5:6" ht="12">
      <c r="E69" s="60"/>
      <c r="F69" s="60"/>
    </row>
    <row r="70" spans="5:6" ht="12">
      <c r="E70" s="60"/>
      <c r="F70" s="60"/>
    </row>
    <row r="71" spans="5:6" ht="12">
      <c r="E71" s="60"/>
      <c r="F71" s="60"/>
    </row>
    <row r="72" spans="5:6" ht="12">
      <c r="E72" s="60"/>
      <c r="F72" s="60"/>
    </row>
    <row r="73" spans="5:6" ht="12">
      <c r="E73" s="60"/>
      <c r="F73" s="60"/>
    </row>
    <row r="74" spans="5:6" ht="12">
      <c r="E74" s="60"/>
      <c r="F74" s="60"/>
    </row>
    <row r="75" spans="5:6" ht="12">
      <c r="E75" s="60"/>
      <c r="F75" s="60"/>
    </row>
    <row r="76" spans="5:6" ht="12">
      <c r="E76" s="60"/>
      <c r="F76" s="60"/>
    </row>
    <row r="77" spans="5:6" ht="12">
      <c r="E77" s="60"/>
      <c r="F77" s="60"/>
    </row>
    <row r="78" spans="5:6" ht="12">
      <c r="E78" s="60"/>
      <c r="F78" s="60"/>
    </row>
    <row r="79" spans="5:6" ht="12">
      <c r="E79" s="60"/>
      <c r="F79" s="60"/>
    </row>
    <row r="80" spans="5:6" ht="12">
      <c r="E80" s="60"/>
      <c r="F80" s="60"/>
    </row>
    <row r="81" spans="5:6" ht="12">
      <c r="E81" s="60"/>
      <c r="F81" s="60"/>
    </row>
    <row r="82" spans="5:6" ht="12">
      <c r="E82" s="60"/>
      <c r="F82" s="60"/>
    </row>
    <row r="83" spans="5:6" ht="12">
      <c r="E83" s="60"/>
      <c r="F83" s="60"/>
    </row>
    <row r="84" spans="5:6" ht="12">
      <c r="E84" s="60"/>
      <c r="F84" s="60"/>
    </row>
    <row r="85" spans="5:6" ht="12">
      <c r="E85" s="60"/>
      <c r="F85" s="60"/>
    </row>
    <row r="86" spans="5:6" ht="12">
      <c r="E86" s="60"/>
      <c r="F86" s="60"/>
    </row>
    <row r="87" spans="5:6" ht="12">
      <c r="E87" s="60"/>
      <c r="F87" s="60"/>
    </row>
    <row r="88" spans="5:6" ht="12">
      <c r="E88" s="60"/>
      <c r="F88" s="60"/>
    </row>
    <row r="89" spans="5:6" ht="12">
      <c r="E89" s="60"/>
      <c r="F89" s="60"/>
    </row>
    <row r="90" spans="5:6" ht="12">
      <c r="E90" s="60"/>
      <c r="F90" s="60"/>
    </row>
    <row r="91" spans="5:6" ht="12">
      <c r="E91" s="60"/>
      <c r="F91" s="60"/>
    </row>
    <row r="92" spans="5:6" ht="12">
      <c r="E92" s="60"/>
      <c r="F92" s="60"/>
    </row>
    <row r="93" spans="5:6" ht="12">
      <c r="E93" s="60"/>
      <c r="F93" s="60"/>
    </row>
    <row r="94" spans="5:6" ht="12">
      <c r="E94" s="60"/>
      <c r="F94" s="60"/>
    </row>
    <row r="95" spans="5:6" ht="12">
      <c r="E95" s="60"/>
      <c r="F95" s="60"/>
    </row>
    <row r="96" spans="5:6" ht="12">
      <c r="E96" s="60"/>
      <c r="F96" s="60"/>
    </row>
    <row r="97" spans="5:6" ht="12">
      <c r="E97" s="60"/>
      <c r="F97" s="60"/>
    </row>
    <row r="98" spans="5:6" ht="12">
      <c r="E98" s="60"/>
      <c r="F98" s="60"/>
    </row>
    <row r="99" spans="5:6" ht="12">
      <c r="E99" s="60"/>
      <c r="F99" s="60"/>
    </row>
    <row r="100" spans="5:6" ht="12">
      <c r="E100" s="60"/>
      <c r="F100" s="60"/>
    </row>
    <row r="101" spans="5:6" ht="12">
      <c r="E101" s="60"/>
      <c r="F101" s="60"/>
    </row>
    <row r="102" spans="5:6" ht="12">
      <c r="E102" s="60"/>
      <c r="F102" s="60"/>
    </row>
    <row r="103" spans="5:6" ht="12">
      <c r="E103" s="60"/>
      <c r="F103" s="60"/>
    </row>
    <row r="104" spans="5:6" ht="12">
      <c r="E104" s="60"/>
      <c r="F104" s="60"/>
    </row>
    <row r="105" spans="5:6" ht="12">
      <c r="E105" s="60"/>
      <c r="F105" s="60"/>
    </row>
    <row r="106" spans="5:6" ht="12">
      <c r="E106" s="60"/>
      <c r="F106" s="60"/>
    </row>
    <row r="107" spans="5:6" ht="12">
      <c r="E107" s="60"/>
      <c r="F107" s="60"/>
    </row>
    <row r="108" spans="5:6" ht="12">
      <c r="E108" s="60"/>
      <c r="F108" s="60"/>
    </row>
    <row r="109" spans="5:6" ht="12">
      <c r="E109" s="60"/>
      <c r="F109" s="60"/>
    </row>
    <row r="110" spans="5:6" ht="12">
      <c r="E110" s="60"/>
      <c r="F110" s="60"/>
    </row>
    <row r="111" spans="5:6" ht="12">
      <c r="E111" s="60"/>
      <c r="F111" s="60"/>
    </row>
    <row r="112" spans="5:6" ht="12">
      <c r="E112" s="60"/>
      <c r="F112" s="60"/>
    </row>
    <row r="113" spans="5:6" ht="12">
      <c r="E113" s="60"/>
      <c r="F113" s="60"/>
    </row>
    <row r="114" spans="5:6" ht="12">
      <c r="E114" s="60"/>
      <c r="F114" s="60"/>
    </row>
    <row r="115" spans="5:6" ht="12">
      <c r="E115" s="60"/>
      <c r="F115" s="60"/>
    </row>
    <row r="116" spans="5:6" ht="12">
      <c r="E116" s="60"/>
      <c r="F116" s="60"/>
    </row>
    <row r="117" spans="5:6" ht="12">
      <c r="E117" s="60"/>
      <c r="F117" s="60"/>
    </row>
    <row r="118" spans="5:6" ht="12">
      <c r="E118" s="60"/>
      <c r="F118" s="60"/>
    </row>
    <row r="119" spans="5:6" ht="12">
      <c r="E119" s="60"/>
      <c r="F119" s="60"/>
    </row>
    <row r="120" spans="5:6" ht="12">
      <c r="E120" s="60"/>
      <c r="F120" s="60"/>
    </row>
    <row r="121" spans="5:6" ht="12">
      <c r="E121" s="60"/>
      <c r="F121" s="60"/>
    </row>
    <row r="122" spans="5:6" ht="12">
      <c r="E122" s="60"/>
      <c r="F122" s="60"/>
    </row>
    <row r="123" spans="5:6" ht="12">
      <c r="E123" s="60"/>
      <c r="F123" s="60"/>
    </row>
    <row r="124" spans="5:6" ht="12">
      <c r="E124" s="60"/>
      <c r="F124" s="60"/>
    </row>
    <row r="125" spans="5:6" ht="12">
      <c r="E125" s="60"/>
      <c r="F125" s="60"/>
    </row>
    <row r="126" spans="5:6" ht="12">
      <c r="E126" s="60"/>
      <c r="F126" s="60"/>
    </row>
    <row r="127" spans="5:6" ht="12">
      <c r="E127" s="60"/>
      <c r="F127" s="60"/>
    </row>
    <row r="128" spans="5:6" ht="12">
      <c r="E128" s="60"/>
      <c r="F128" s="60"/>
    </row>
    <row r="129" spans="5:6" ht="12">
      <c r="E129" s="60"/>
      <c r="F129" s="60"/>
    </row>
    <row r="130" spans="5:6" ht="12">
      <c r="E130" s="60"/>
      <c r="F130" s="60"/>
    </row>
    <row r="131" spans="5:6" ht="12">
      <c r="E131" s="60"/>
      <c r="F131" s="60"/>
    </row>
    <row r="132" spans="5:6" ht="12">
      <c r="E132" s="60"/>
      <c r="F132" s="60"/>
    </row>
    <row r="133" spans="5:6" ht="12">
      <c r="E133" s="60"/>
      <c r="F133" s="60"/>
    </row>
    <row r="134" spans="5:6" ht="12">
      <c r="E134" s="60"/>
      <c r="F134" s="60"/>
    </row>
    <row r="135" spans="5:6" ht="12">
      <c r="E135" s="60"/>
      <c r="F135" s="60"/>
    </row>
    <row r="136" spans="5:6" ht="12">
      <c r="E136" s="60"/>
      <c r="F136" s="60"/>
    </row>
    <row r="137" spans="5:6" ht="12">
      <c r="E137" s="60"/>
      <c r="F137" s="60"/>
    </row>
    <row r="138" spans="5:6" ht="12">
      <c r="E138" s="60"/>
      <c r="F138" s="60"/>
    </row>
    <row r="139" spans="5:6" ht="12">
      <c r="E139" s="60"/>
      <c r="F139" s="60"/>
    </row>
    <row r="140" spans="5:6" ht="12">
      <c r="E140" s="60"/>
      <c r="F140" s="60"/>
    </row>
    <row r="141" spans="5:6" ht="12">
      <c r="E141" s="60"/>
      <c r="F141" s="60"/>
    </row>
    <row r="142" spans="5:6" ht="12">
      <c r="E142" s="60"/>
      <c r="F142" s="60"/>
    </row>
    <row r="143" spans="5:6" ht="12">
      <c r="E143" s="60"/>
      <c r="F143" s="60"/>
    </row>
    <row r="144" spans="5:6" ht="12">
      <c r="E144" s="60"/>
      <c r="F144" s="60"/>
    </row>
    <row r="145" spans="5:6" ht="12">
      <c r="E145" s="60"/>
      <c r="F145" s="60"/>
    </row>
    <row r="146" spans="5:6" ht="12">
      <c r="E146" s="60"/>
      <c r="F146" s="60"/>
    </row>
    <row r="147" spans="5:6" ht="12">
      <c r="E147" s="60"/>
      <c r="F147" s="60"/>
    </row>
    <row r="148" spans="5:6" ht="12">
      <c r="E148" s="60"/>
      <c r="F148" s="60"/>
    </row>
    <row r="149" spans="5:6" ht="12">
      <c r="E149" s="60"/>
      <c r="F149" s="60"/>
    </row>
    <row r="150" spans="5:6" ht="12">
      <c r="E150" s="60"/>
      <c r="F150" s="60"/>
    </row>
    <row r="151" spans="5:6" ht="12">
      <c r="E151" s="60"/>
      <c r="F151" s="60"/>
    </row>
    <row r="152" spans="5:6" ht="12">
      <c r="E152" s="60"/>
      <c r="F152" s="60"/>
    </row>
    <row r="153" spans="5:6" ht="12">
      <c r="E153" s="60"/>
      <c r="F153" s="60"/>
    </row>
    <row r="154" spans="5:6" ht="12">
      <c r="E154" s="60"/>
      <c r="F154" s="60"/>
    </row>
    <row r="155" spans="5:6" ht="12">
      <c r="E155" s="60"/>
      <c r="F155" s="60"/>
    </row>
    <row r="156" spans="5:6" ht="12">
      <c r="E156" s="60"/>
      <c r="F156" s="60"/>
    </row>
    <row r="157" spans="5:6" ht="12">
      <c r="E157" s="60"/>
      <c r="F157" s="60"/>
    </row>
    <row r="158" spans="5:6" ht="12">
      <c r="E158" s="60"/>
      <c r="F158" s="60"/>
    </row>
    <row r="159" spans="5:6" ht="12">
      <c r="E159" s="60"/>
      <c r="F159" s="60"/>
    </row>
    <row r="160" spans="5:6" ht="12">
      <c r="E160" s="60"/>
      <c r="F160" s="60"/>
    </row>
    <row r="161" spans="5:6" ht="12">
      <c r="E161" s="60"/>
      <c r="F161" s="60"/>
    </row>
    <row r="162" spans="5:6" ht="12">
      <c r="E162" s="60"/>
      <c r="F162" s="60"/>
    </row>
    <row r="163" spans="5:6" ht="12">
      <c r="E163" s="60"/>
      <c r="F163" s="60"/>
    </row>
    <row r="164" spans="5:6" ht="12">
      <c r="E164" s="60"/>
      <c r="F164" s="60"/>
    </row>
    <row r="165" spans="5:6" ht="12">
      <c r="E165" s="60"/>
      <c r="F165" s="60"/>
    </row>
    <row r="166" spans="5:6" ht="12">
      <c r="E166" s="60"/>
      <c r="F166" s="60"/>
    </row>
    <row r="167" spans="5:6" ht="12">
      <c r="E167" s="60"/>
      <c r="F167" s="60"/>
    </row>
    <row r="168" spans="5:6" ht="12">
      <c r="E168" s="60"/>
      <c r="F168" s="60"/>
    </row>
    <row r="169" spans="5:6" ht="12">
      <c r="E169" s="60"/>
      <c r="F169" s="60"/>
    </row>
    <row r="170" spans="5:6" ht="12">
      <c r="E170" s="60"/>
      <c r="F170" s="60"/>
    </row>
    <row r="171" spans="5:6" ht="12">
      <c r="E171" s="60"/>
      <c r="F171" s="60"/>
    </row>
    <row r="172" spans="5:6" ht="12">
      <c r="E172" s="60"/>
      <c r="F172" s="60"/>
    </row>
    <row r="173" spans="5:6" ht="12">
      <c r="E173" s="60"/>
      <c r="F173" s="60"/>
    </row>
    <row r="174" spans="5:6" ht="12">
      <c r="E174" s="60"/>
      <c r="F174" s="60"/>
    </row>
    <row r="175" spans="5:6" ht="12">
      <c r="E175" s="60"/>
      <c r="F175" s="60"/>
    </row>
    <row r="176" spans="5:6" ht="12">
      <c r="E176" s="60"/>
      <c r="F176" s="60"/>
    </row>
    <row r="177" spans="5:6" ht="12">
      <c r="E177" s="60"/>
      <c r="F177" s="60"/>
    </row>
    <row r="178" spans="5:6" ht="12">
      <c r="E178" s="60"/>
      <c r="F178" s="60"/>
    </row>
    <row r="179" spans="5:6" ht="12">
      <c r="E179" s="60"/>
      <c r="F179" s="60"/>
    </row>
    <row r="180" spans="5:6" ht="12">
      <c r="E180" s="60"/>
      <c r="F180" s="60"/>
    </row>
    <row r="181" spans="5:6" ht="12">
      <c r="E181" s="60"/>
      <c r="F181" s="60"/>
    </row>
    <row r="182" spans="5:6" ht="12">
      <c r="E182" s="60"/>
      <c r="F182" s="60"/>
    </row>
    <row r="183" spans="5:6" ht="12">
      <c r="E183" s="60"/>
      <c r="F183" s="60"/>
    </row>
    <row r="184" spans="5:6" ht="12">
      <c r="E184" s="60"/>
      <c r="F184" s="60"/>
    </row>
    <row r="185" spans="5:6" ht="12">
      <c r="E185" s="60"/>
      <c r="F185" s="60"/>
    </row>
    <row r="186" spans="5:6" ht="12">
      <c r="E186" s="60"/>
      <c r="F186" s="60"/>
    </row>
    <row r="187" spans="5:6" ht="12">
      <c r="E187" s="60"/>
      <c r="F187" s="60"/>
    </row>
    <row r="188" spans="5:6" ht="12">
      <c r="E188" s="60"/>
      <c r="F188" s="60"/>
    </row>
    <row r="189" spans="5:6" ht="12">
      <c r="E189" s="60"/>
      <c r="F189" s="60"/>
    </row>
    <row r="190" spans="5:6" ht="12">
      <c r="E190" s="60"/>
      <c r="F190" s="60"/>
    </row>
    <row r="191" spans="5:6" ht="12">
      <c r="E191" s="60"/>
      <c r="F191" s="60"/>
    </row>
    <row r="192" spans="5:6" ht="12">
      <c r="E192" s="60"/>
      <c r="F192" s="60"/>
    </row>
    <row r="193" spans="5:6" ht="12">
      <c r="E193" s="60"/>
      <c r="F193" s="60"/>
    </row>
    <row r="194" spans="5:6" ht="12">
      <c r="E194" s="60"/>
      <c r="F194" s="60"/>
    </row>
    <row r="195" spans="5:6" ht="12">
      <c r="E195" s="60"/>
      <c r="F195" s="60"/>
    </row>
    <row r="196" spans="5:6" ht="12">
      <c r="E196" s="60"/>
      <c r="F196" s="60"/>
    </row>
    <row r="197" spans="5:6" ht="12">
      <c r="E197" s="60"/>
      <c r="F197" s="60"/>
    </row>
    <row r="198" spans="5:6" ht="12">
      <c r="E198" s="60"/>
      <c r="F198" s="60"/>
    </row>
    <row r="199" spans="5:6" ht="12">
      <c r="E199" s="60"/>
      <c r="F199" s="60"/>
    </row>
    <row r="200" spans="5:6" ht="12">
      <c r="E200" s="60"/>
      <c r="F200" s="60"/>
    </row>
    <row r="201" spans="5:6" ht="12">
      <c r="E201" s="60"/>
      <c r="F201" s="60"/>
    </row>
    <row r="202" spans="5:6" ht="12">
      <c r="E202" s="60"/>
      <c r="F202" s="60"/>
    </row>
    <row r="203" spans="5:6" ht="12">
      <c r="E203" s="60"/>
      <c r="F203" s="60"/>
    </row>
    <row r="204" spans="5:6" ht="12">
      <c r="E204" s="60"/>
      <c r="F204" s="60"/>
    </row>
    <row r="205" spans="5:6" ht="12">
      <c r="E205" s="60"/>
      <c r="F205" s="60"/>
    </row>
    <row r="206" spans="5:6" ht="12">
      <c r="E206" s="60"/>
      <c r="F206" s="60"/>
    </row>
    <row r="207" spans="5:6" ht="12">
      <c r="E207" s="60"/>
      <c r="F207" s="60"/>
    </row>
    <row r="208" spans="5:6" ht="12">
      <c r="E208" s="60"/>
      <c r="F208" s="60"/>
    </row>
    <row r="209" spans="5:6" ht="12">
      <c r="E209" s="60"/>
      <c r="F209" s="60"/>
    </row>
    <row r="210" spans="5:6" ht="12">
      <c r="E210" s="60"/>
      <c r="F210" s="60"/>
    </row>
    <row r="211" spans="5:6" ht="12">
      <c r="E211" s="60"/>
      <c r="F211" s="60"/>
    </row>
    <row r="212" spans="5:6" ht="12">
      <c r="E212" s="60"/>
      <c r="F212" s="60"/>
    </row>
    <row r="213" spans="5:6" ht="12">
      <c r="E213" s="60"/>
      <c r="F213" s="60"/>
    </row>
    <row r="214" spans="5:6" ht="12">
      <c r="E214" s="60"/>
      <c r="F214" s="60"/>
    </row>
    <row r="215" spans="5:6" ht="12">
      <c r="E215" s="60"/>
      <c r="F215" s="60"/>
    </row>
    <row r="216" spans="5:6" ht="12">
      <c r="E216" s="60"/>
      <c r="F216" s="60"/>
    </row>
    <row r="217" spans="5:6" ht="12">
      <c r="E217" s="60"/>
      <c r="F217" s="60"/>
    </row>
    <row r="218" spans="5:6" ht="12">
      <c r="E218" s="60"/>
      <c r="F218" s="60"/>
    </row>
    <row r="219" spans="5:6" ht="12">
      <c r="E219" s="60"/>
      <c r="F219" s="60"/>
    </row>
    <row r="220" spans="5:6" ht="12">
      <c r="E220" s="60"/>
      <c r="F220" s="60"/>
    </row>
    <row r="221" spans="5:6" ht="12">
      <c r="E221" s="60"/>
      <c r="F221" s="60"/>
    </row>
    <row r="222" spans="5:6" ht="12">
      <c r="E222" s="60"/>
      <c r="F222" s="60"/>
    </row>
    <row r="223" spans="5:6" ht="12">
      <c r="E223" s="60"/>
      <c r="F223" s="60"/>
    </row>
    <row r="224" spans="5:6" ht="12">
      <c r="E224" s="60"/>
      <c r="F224" s="60"/>
    </row>
    <row r="225" spans="5:6" ht="12">
      <c r="E225" s="60"/>
      <c r="F225" s="60"/>
    </row>
    <row r="226" spans="5:6" ht="12">
      <c r="E226" s="60"/>
      <c r="F226" s="60"/>
    </row>
    <row r="227" spans="5:6" ht="12">
      <c r="E227" s="60"/>
      <c r="F227" s="60"/>
    </row>
    <row r="228" spans="5:6" ht="12">
      <c r="E228" s="60"/>
      <c r="F228" s="60"/>
    </row>
    <row r="229" spans="5:6" ht="12">
      <c r="E229" s="60"/>
      <c r="F229" s="60"/>
    </row>
    <row r="230" spans="5:6" ht="12">
      <c r="E230" s="60"/>
      <c r="F230" s="60"/>
    </row>
    <row r="231" spans="5:6" ht="12">
      <c r="E231" s="60"/>
      <c r="F231" s="60"/>
    </row>
    <row r="232" spans="5:6" ht="12">
      <c r="E232" s="60"/>
      <c r="F232" s="60"/>
    </row>
    <row r="233" spans="5:6" ht="12">
      <c r="E233" s="60"/>
      <c r="F233" s="60"/>
    </row>
    <row r="234" spans="5:6" ht="12">
      <c r="E234" s="60"/>
      <c r="F234" s="60"/>
    </row>
    <row r="235" spans="5:6" ht="12">
      <c r="E235" s="60"/>
      <c r="F235" s="60"/>
    </row>
    <row r="236" spans="5:6" ht="12">
      <c r="E236" s="60"/>
      <c r="F236" s="60"/>
    </row>
    <row r="237" spans="5:6" ht="12">
      <c r="E237" s="60"/>
      <c r="F237" s="60"/>
    </row>
    <row r="238" spans="5:6" ht="12">
      <c r="E238" s="60"/>
      <c r="F238" s="60"/>
    </row>
    <row r="239" spans="5:6" ht="12">
      <c r="E239" s="60"/>
      <c r="F239" s="60"/>
    </row>
    <row r="240" spans="5:6" ht="12">
      <c r="E240" s="60"/>
      <c r="F240" s="60"/>
    </row>
    <row r="241" spans="5:6" ht="12">
      <c r="E241" s="60"/>
      <c r="F241" s="60"/>
    </row>
    <row r="242" spans="5:6" ht="12">
      <c r="E242" s="60"/>
      <c r="F242" s="60"/>
    </row>
    <row r="243" spans="5:6" ht="12">
      <c r="E243" s="60"/>
      <c r="F243" s="60"/>
    </row>
    <row r="244" spans="5:6" ht="12">
      <c r="E244" s="60"/>
      <c r="F244" s="60"/>
    </row>
    <row r="245" spans="5:6" ht="12">
      <c r="E245" s="60"/>
      <c r="F245" s="60"/>
    </row>
    <row r="246" spans="5:6" ht="12">
      <c r="E246" s="60"/>
      <c r="F246" s="60"/>
    </row>
    <row r="247" spans="5:6" ht="12">
      <c r="E247" s="60"/>
      <c r="F247" s="60"/>
    </row>
    <row r="248" spans="5:6" ht="12">
      <c r="E248" s="60"/>
      <c r="F248" s="60"/>
    </row>
    <row r="249" spans="5:6" ht="12">
      <c r="E249" s="60"/>
      <c r="F249" s="60"/>
    </row>
    <row r="250" spans="5:6" ht="12">
      <c r="E250" s="60"/>
      <c r="F250" s="60"/>
    </row>
    <row r="251" spans="5:6" ht="12">
      <c r="E251" s="60"/>
      <c r="F251" s="60"/>
    </row>
    <row r="252" spans="5:6" ht="12">
      <c r="E252" s="60"/>
      <c r="F252" s="60"/>
    </row>
    <row r="253" spans="5:6" ht="12">
      <c r="E253" s="60"/>
      <c r="F253" s="60"/>
    </row>
    <row r="254" spans="5:6" ht="12">
      <c r="E254" s="60"/>
      <c r="F254" s="60"/>
    </row>
    <row r="255" spans="5:6" ht="12">
      <c r="E255" s="60"/>
      <c r="F255" s="60"/>
    </row>
    <row r="256" spans="5:6" ht="12">
      <c r="E256" s="60"/>
      <c r="F256" s="60"/>
    </row>
    <row r="257" spans="5:6" ht="12">
      <c r="E257" s="60"/>
      <c r="F257" s="60"/>
    </row>
    <row r="258" spans="5:6" ht="12">
      <c r="E258" s="60"/>
      <c r="F258" s="60"/>
    </row>
    <row r="259" spans="5:6" ht="12">
      <c r="E259" s="60"/>
      <c r="F259" s="60"/>
    </row>
    <row r="260" spans="5:6" ht="12">
      <c r="E260" s="60"/>
      <c r="F260" s="60"/>
    </row>
    <row r="261" spans="5:6" ht="12">
      <c r="E261" s="60"/>
      <c r="F261" s="60"/>
    </row>
    <row r="262" spans="5:6" ht="12">
      <c r="E262" s="60"/>
      <c r="F262" s="60"/>
    </row>
    <row r="263" spans="5:6" ht="12">
      <c r="E263" s="60"/>
      <c r="F263" s="60"/>
    </row>
    <row r="264" spans="5:6" ht="12">
      <c r="E264" s="60"/>
      <c r="F264" s="60"/>
    </row>
    <row r="265" spans="5:6" ht="12">
      <c r="E265" s="60"/>
      <c r="F265" s="60"/>
    </row>
    <row r="266" spans="5:6" ht="12">
      <c r="E266" s="60"/>
      <c r="F266" s="60"/>
    </row>
    <row r="267" spans="5:6" ht="12">
      <c r="E267" s="60"/>
      <c r="F267" s="60"/>
    </row>
    <row r="268" spans="5:6" ht="12">
      <c r="E268" s="60"/>
      <c r="F268" s="60"/>
    </row>
    <row r="269" spans="5:6" ht="12">
      <c r="E269" s="60"/>
      <c r="F269" s="60"/>
    </row>
    <row r="270" spans="5:6" ht="12">
      <c r="E270" s="60"/>
      <c r="F270" s="60"/>
    </row>
    <row r="271" spans="5:6" ht="12">
      <c r="E271" s="60"/>
      <c r="F271" s="60"/>
    </row>
    <row r="272" spans="5:6" ht="12">
      <c r="E272" s="60"/>
      <c r="F272" s="60"/>
    </row>
    <row r="273" spans="5:6" ht="12">
      <c r="E273" s="60"/>
      <c r="F273" s="60"/>
    </row>
    <row r="274" spans="5:6" ht="12">
      <c r="E274" s="60"/>
      <c r="F274" s="60"/>
    </row>
    <row r="275" spans="5:6" ht="12">
      <c r="E275" s="60"/>
      <c r="F275" s="60"/>
    </row>
    <row r="276" spans="5:6" ht="12">
      <c r="E276" s="60"/>
      <c r="F276" s="60"/>
    </row>
    <row r="277" spans="5:6" ht="12">
      <c r="E277" s="60"/>
      <c r="F277" s="60"/>
    </row>
    <row r="278" spans="5:6" ht="12">
      <c r="E278" s="60"/>
      <c r="F278" s="60"/>
    </row>
    <row r="279" spans="5:6" ht="12">
      <c r="E279" s="60"/>
      <c r="F279" s="60"/>
    </row>
    <row r="280" spans="5:6" ht="12">
      <c r="E280" s="60"/>
      <c r="F280" s="60"/>
    </row>
    <row r="281" spans="5:6" ht="12">
      <c r="E281" s="60"/>
      <c r="F281" s="60"/>
    </row>
    <row r="282" spans="5:6" ht="12">
      <c r="E282" s="60"/>
      <c r="F282" s="60"/>
    </row>
    <row r="283" spans="5:6" ht="12">
      <c r="E283" s="60"/>
      <c r="F283" s="60"/>
    </row>
    <row r="284" spans="5:6" ht="12">
      <c r="E284" s="60"/>
      <c r="F284" s="60"/>
    </row>
    <row r="285" spans="5:6" ht="12">
      <c r="E285" s="60"/>
      <c r="F285" s="60"/>
    </row>
    <row r="286" spans="5:6" ht="12">
      <c r="E286" s="60"/>
      <c r="F286" s="60"/>
    </row>
    <row r="287" spans="5:6" ht="12">
      <c r="E287" s="60"/>
      <c r="F287" s="60"/>
    </row>
    <row r="288" spans="5:6" ht="12">
      <c r="E288" s="60"/>
      <c r="F288" s="60"/>
    </row>
    <row r="289" spans="5:6" ht="12">
      <c r="E289" s="60"/>
      <c r="F289" s="60"/>
    </row>
    <row r="290" spans="5:6" ht="12">
      <c r="E290" s="60"/>
      <c r="F290" s="60"/>
    </row>
    <row r="291" spans="5:6" ht="12">
      <c r="E291" s="60"/>
      <c r="F291" s="60"/>
    </row>
    <row r="292" spans="5:6" ht="12">
      <c r="E292" s="60"/>
      <c r="F292" s="60"/>
    </row>
    <row r="293" spans="5:6" ht="12">
      <c r="E293" s="60"/>
      <c r="F293" s="60"/>
    </row>
    <row r="294" spans="5:6" ht="12">
      <c r="E294" s="60"/>
      <c r="F294" s="60"/>
    </row>
    <row r="295" spans="5:6" ht="12">
      <c r="E295" s="60"/>
      <c r="F295" s="60"/>
    </row>
    <row r="296" spans="5:6" ht="12">
      <c r="E296" s="60"/>
      <c r="F296" s="60"/>
    </row>
    <row r="297" spans="5:6" ht="12">
      <c r="E297" s="60"/>
      <c r="F297" s="60"/>
    </row>
    <row r="298" spans="5:6" ht="12">
      <c r="E298" s="60"/>
      <c r="F298" s="60"/>
    </row>
    <row r="299" spans="5:6" ht="12">
      <c r="E299" s="60"/>
      <c r="F299" s="60"/>
    </row>
    <row r="300" spans="5:6" ht="12">
      <c r="E300" s="60"/>
      <c r="F300" s="60"/>
    </row>
    <row r="301" spans="5:6" ht="12">
      <c r="E301" s="60"/>
      <c r="F301" s="60"/>
    </row>
    <row r="302" spans="5:6" ht="12">
      <c r="E302" s="60"/>
      <c r="F302" s="60"/>
    </row>
    <row r="303" spans="5:6" ht="12">
      <c r="E303" s="60"/>
      <c r="F303" s="60"/>
    </row>
    <row r="304" spans="5:6" ht="12">
      <c r="E304" s="60"/>
      <c r="F304" s="60"/>
    </row>
    <row r="305" spans="5:6" ht="12">
      <c r="E305" s="60"/>
      <c r="F305" s="60"/>
    </row>
    <row r="306" spans="5:6" ht="12">
      <c r="E306" s="60"/>
      <c r="F306" s="60"/>
    </row>
    <row r="307" spans="5:6" ht="12">
      <c r="E307" s="60"/>
      <c r="F307" s="60"/>
    </row>
    <row r="308" spans="5:6" ht="12">
      <c r="E308" s="60"/>
      <c r="F308" s="60"/>
    </row>
    <row r="309" spans="5:6" ht="12">
      <c r="E309" s="60"/>
      <c r="F309" s="60"/>
    </row>
    <row r="310" spans="5:6" ht="12">
      <c r="E310" s="60"/>
      <c r="F310" s="60"/>
    </row>
    <row r="311" spans="5:6" ht="12">
      <c r="E311" s="60"/>
      <c r="F311" s="60"/>
    </row>
    <row r="312" spans="5:6" ht="12">
      <c r="E312" s="60"/>
      <c r="F312" s="60"/>
    </row>
    <row r="313" spans="5:6" ht="12">
      <c r="E313" s="60"/>
      <c r="F313" s="60"/>
    </row>
    <row r="314" spans="5:6" ht="12">
      <c r="E314" s="60"/>
      <c r="F314" s="60"/>
    </row>
    <row r="315" spans="5:6" ht="12">
      <c r="E315" s="60"/>
      <c r="F315" s="60"/>
    </row>
    <row r="316" spans="5:6" ht="12">
      <c r="E316" s="60"/>
      <c r="F316" s="60"/>
    </row>
    <row r="317" spans="5:6" ht="12">
      <c r="E317" s="60"/>
      <c r="F317" s="60"/>
    </row>
    <row r="318" spans="5:6" ht="12">
      <c r="E318" s="60"/>
      <c r="F318" s="60"/>
    </row>
    <row r="319" spans="5:6" ht="12">
      <c r="E319" s="60"/>
      <c r="F319" s="60"/>
    </row>
    <row r="320" spans="5:6" ht="12">
      <c r="E320" s="60"/>
      <c r="F320" s="60"/>
    </row>
    <row r="321" spans="5:6" ht="12">
      <c r="E321" s="60"/>
      <c r="F321" s="60"/>
    </row>
    <row r="322" spans="5:6" ht="12">
      <c r="E322" s="60"/>
      <c r="F322" s="60"/>
    </row>
    <row r="323" spans="5:6" ht="12">
      <c r="E323" s="60"/>
      <c r="F323" s="60"/>
    </row>
    <row r="324" spans="5:6" ht="12">
      <c r="E324" s="60"/>
      <c r="F324" s="60"/>
    </row>
    <row r="325" spans="5:6" ht="12">
      <c r="E325" s="60"/>
      <c r="F325" s="60"/>
    </row>
    <row r="326" spans="5:6" ht="12">
      <c r="E326" s="60"/>
      <c r="F326" s="60"/>
    </row>
    <row r="327" spans="5:6" ht="12">
      <c r="E327" s="60"/>
      <c r="F327" s="60"/>
    </row>
    <row r="328" spans="5:6" ht="12">
      <c r="E328" s="60"/>
      <c r="F328" s="60"/>
    </row>
    <row r="329" spans="5:6" ht="12">
      <c r="E329" s="60"/>
      <c r="F329" s="60"/>
    </row>
    <row r="330" spans="5:6" ht="12">
      <c r="E330" s="60"/>
      <c r="F330" s="60"/>
    </row>
    <row r="331" spans="5:6" ht="12">
      <c r="E331" s="60"/>
      <c r="F331" s="60"/>
    </row>
    <row r="332" spans="5:6" ht="12">
      <c r="E332" s="60"/>
      <c r="F332" s="60"/>
    </row>
    <row r="333" spans="5:6" ht="12">
      <c r="E333" s="60"/>
      <c r="F333" s="60"/>
    </row>
    <row r="334" spans="5:6" ht="12">
      <c r="E334" s="60"/>
      <c r="F334" s="60"/>
    </row>
    <row r="335" spans="5:6" ht="12">
      <c r="E335" s="60"/>
      <c r="F335" s="60"/>
    </row>
    <row r="336" spans="5:6" ht="12">
      <c r="E336" s="60"/>
      <c r="F336" s="60"/>
    </row>
    <row r="337" spans="5:6" ht="12">
      <c r="E337" s="60"/>
      <c r="F337" s="60"/>
    </row>
    <row r="338" spans="5:6" ht="12">
      <c r="E338" s="60"/>
      <c r="F338" s="60"/>
    </row>
    <row r="339" spans="5:6" ht="12">
      <c r="E339" s="60"/>
      <c r="F339" s="60"/>
    </row>
    <row r="340" spans="5:6" ht="12">
      <c r="E340" s="60"/>
      <c r="F340" s="60"/>
    </row>
    <row r="341" spans="5:6" ht="12">
      <c r="E341" s="60"/>
      <c r="F341" s="60"/>
    </row>
    <row r="342" spans="5:6" ht="12">
      <c r="E342" s="60"/>
      <c r="F342" s="60"/>
    </row>
    <row r="343" spans="5:6" ht="12">
      <c r="E343" s="60"/>
      <c r="F343" s="60"/>
    </row>
    <row r="344" spans="5:6" ht="12">
      <c r="E344" s="60"/>
      <c r="F344" s="60"/>
    </row>
    <row r="345" spans="5:6" ht="12">
      <c r="E345" s="60"/>
      <c r="F345" s="60"/>
    </row>
    <row r="346" spans="5:6" ht="12">
      <c r="E346" s="60"/>
      <c r="F346" s="60"/>
    </row>
    <row r="347" spans="5:6" ht="12">
      <c r="E347" s="60"/>
      <c r="F347" s="60"/>
    </row>
    <row r="348" spans="5:6" ht="12">
      <c r="E348" s="60"/>
      <c r="F348" s="60"/>
    </row>
    <row r="349" spans="5:6" ht="12">
      <c r="E349" s="60"/>
      <c r="F349" s="60"/>
    </row>
    <row r="350" spans="5:6" ht="12">
      <c r="E350" s="60"/>
      <c r="F350" s="60"/>
    </row>
    <row r="351" spans="5:6" ht="12">
      <c r="E351" s="60"/>
      <c r="F351" s="60"/>
    </row>
    <row r="352" spans="5:6" ht="12">
      <c r="E352" s="60"/>
      <c r="F352" s="60"/>
    </row>
    <row r="353" spans="5:6" ht="12">
      <c r="E353" s="60"/>
      <c r="F353" s="60"/>
    </row>
    <row r="354" spans="5:6" ht="12">
      <c r="E354" s="60"/>
      <c r="F354" s="60"/>
    </row>
    <row r="355" spans="5:6" ht="12">
      <c r="E355" s="60"/>
      <c r="F355" s="60"/>
    </row>
    <row r="356" spans="5:6" ht="12">
      <c r="E356" s="60"/>
      <c r="F356" s="60"/>
    </row>
    <row r="357" spans="5:6" ht="12">
      <c r="E357" s="60"/>
      <c r="F357" s="60"/>
    </row>
    <row r="358" spans="5:6" ht="12">
      <c r="E358" s="60"/>
      <c r="F358" s="60"/>
    </row>
    <row r="359" spans="5:6" ht="12">
      <c r="E359" s="60"/>
      <c r="F359" s="60"/>
    </row>
    <row r="360" spans="5:6" ht="12">
      <c r="E360" s="60"/>
      <c r="F360" s="60"/>
    </row>
    <row r="361" spans="5:6" ht="12">
      <c r="E361" s="60"/>
      <c r="F361" s="60"/>
    </row>
    <row r="362" spans="5:6" ht="12">
      <c r="E362" s="60"/>
      <c r="F362" s="60"/>
    </row>
    <row r="363" spans="5:6" ht="12">
      <c r="E363" s="60"/>
      <c r="F363" s="60"/>
    </row>
    <row r="364" spans="5:6" ht="12">
      <c r="E364" s="60"/>
      <c r="F364" s="60"/>
    </row>
    <row r="365" spans="5:6" ht="12">
      <c r="E365" s="60"/>
      <c r="F365" s="60"/>
    </row>
    <row r="366" spans="5:6" ht="12">
      <c r="E366" s="60"/>
      <c r="F366" s="60"/>
    </row>
    <row r="367" spans="5:6" ht="12">
      <c r="E367" s="60"/>
      <c r="F367" s="60"/>
    </row>
    <row r="368" spans="5:6" ht="12">
      <c r="E368" s="60"/>
      <c r="F368" s="60"/>
    </row>
    <row r="369" spans="5:6" ht="12">
      <c r="E369" s="60"/>
      <c r="F369" s="60"/>
    </row>
    <row r="370" spans="5:6" ht="12">
      <c r="E370" s="60"/>
      <c r="F370" s="60"/>
    </row>
    <row r="371" spans="5:6" ht="12">
      <c r="E371" s="60"/>
      <c r="F371" s="60"/>
    </row>
    <row r="372" spans="5:6" ht="12">
      <c r="E372" s="60"/>
      <c r="F372" s="60"/>
    </row>
    <row r="373" spans="5:6" ht="12">
      <c r="E373" s="60"/>
      <c r="F373" s="60"/>
    </row>
    <row r="374" spans="5:6" ht="12">
      <c r="E374" s="60"/>
      <c r="F374" s="60"/>
    </row>
    <row r="375" spans="5:6" ht="12">
      <c r="E375" s="60"/>
      <c r="F375" s="60"/>
    </row>
    <row r="376" spans="5:6" ht="12">
      <c r="E376" s="60"/>
      <c r="F376" s="60"/>
    </row>
    <row r="377" spans="5:6" ht="12">
      <c r="E377" s="60"/>
      <c r="F377" s="60"/>
    </row>
    <row r="378" spans="5:6" ht="12">
      <c r="E378" s="60"/>
      <c r="F378" s="60"/>
    </row>
    <row r="379" spans="5:6" ht="12">
      <c r="E379" s="60"/>
      <c r="F379" s="60"/>
    </row>
    <row r="380" spans="5:6" ht="12">
      <c r="E380" s="60"/>
      <c r="F380" s="60"/>
    </row>
    <row r="381" spans="5:6" ht="12">
      <c r="E381" s="60"/>
      <c r="F381" s="60"/>
    </row>
    <row r="382" spans="5:6" ht="12">
      <c r="E382" s="60"/>
      <c r="F382" s="60"/>
    </row>
    <row r="383" spans="5:6" ht="12">
      <c r="E383" s="60"/>
      <c r="F383" s="60"/>
    </row>
    <row r="384" spans="5:6" ht="12">
      <c r="E384" s="60"/>
      <c r="F384" s="60"/>
    </row>
    <row r="385" spans="5:6" ht="12">
      <c r="E385" s="60"/>
      <c r="F385" s="60"/>
    </row>
    <row r="386" spans="5:6" ht="12">
      <c r="E386" s="60"/>
      <c r="F386" s="60"/>
    </row>
    <row r="387" spans="5:6" ht="12">
      <c r="E387" s="60"/>
      <c r="F387" s="60"/>
    </row>
    <row r="388" spans="5:6" ht="12">
      <c r="E388" s="60"/>
      <c r="F388" s="60"/>
    </row>
    <row r="389" spans="5:6" ht="12">
      <c r="E389" s="60"/>
      <c r="F389" s="60"/>
    </row>
    <row r="390" spans="5:6" ht="12">
      <c r="E390" s="60"/>
      <c r="F390" s="60"/>
    </row>
    <row r="391" spans="5:6" ht="12">
      <c r="E391" s="60"/>
      <c r="F391" s="60"/>
    </row>
    <row r="392" spans="5:6" ht="12">
      <c r="E392" s="60"/>
      <c r="F392" s="60"/>
    </row>
    <row r="393" spans="5:6" ht="12">
      <c r="E393" s="60"/>
      <c r="F393" s="60"/>
    </row>
    <row r="394" spans="5:6" ht="12">
      <c r="E394" s="60"/>
      <c r="F394" s="60"/>
    </row>
    <row r="395" spans="5:6" ht="12">
      <c r="E395" s="60"/>
      <c r="F395" s="60"/>
    </row>
    <row r="396" spans="5:6" ht="12">
      <c r="E396" s="60"/>
      <c r="F396" s="60"/>
    </row>
    <row r="397" spans="5:6" ht="12">
      <c r="E397" s="60"/>
      <c r="F397" s="60"/>
    </row>
    <row r="398" spans="5:6" ht="12">
      <c r="E398" s="60"/>
      <c r="F398" s="60"/>
    </row>
    <row r="399" spans="5:6" ht="12">
      <c r="E399" s="60"/>
      <c r="F399" s="60"/>
    </row>
    <row r="400" spans="5:6" ht="12">
      <c r="E400" s="60"/>
      <c r="F400" s="60"/>
    </row>
    <row r="401" spans="5:6" ht="12">
      <c r="E401" s="60"/>
      <c r="F401" s="60"/>
    </row>
    <row r="402" spans="5:6" ht="12">
      <c r="E402" s="60"/>
      <c r="F402" s="60"/>
    </row>
    <row r="403" spans="5:6" ht="12">
      <c r="E403" s="60"/>
      <c r="F403" s="60"/>
    </row>
    <row r="404" spans="5:6" ht="12">
      <c r="E404" s="60"/>
      <c r="F404" s="60"/>
    </row>
    <row r="405" spans="5:6" ht="12">
      <c r="E405" s="60"/>
      <c r="F405" s="60"/>
    </row>
    <row r="406" spans="5:6" ht="12">
      <c r="E406" s="60"/>
      <c r="F406" s="60"/>
    </row>
    <row r="407" spans="5:6" ht="12">
      <c r="E407" s="60"/>
      <c r="F407" s="60"/>
    </row>
    <row r="408" spans="5:6" ht="12">
      <c r="E408" s="60"/>
      <c r="F408" s="60"/>
    </row>
    <row r="409" spans="5:6" ht="12">
      <c r="E409" s="60"/>
      <c r="F409" s="60"/>
    </row>
    <row r="410" spans="5:6" ht="12">
      <c r="E410" s="60"/>
      <c r="F410" s="60"/>
    </row>
    <row r="411" spans="5:6" ht="12">
      <c r="E411" s="60"/>
      <c r="F411" s="60"/>
    </row>
    <row r="412" spans="5:6" ht="12">
      <c r="E412" s="60"/>
      <c r="F412" s="60"/>
    </row>
    <row r="413" spans="5:6" ht="12">
      <c r="E413" s="60"/>
      <c r="F413" s="60"/>
    </row>
    <row r="414" spans="5:6" ht="12">
      <c r="E414" s="60"/>
      <c r="F414" s="60"/>
    </row>
    <row r="415" spans="5:6" ht="12">
      <c r="E415" s="60"/>
      <c r="F415" s="60"/>
    </row>
    <row r="416" spans="5:6" ht="12">
      <c r="E416" s="60"/>
      <c r="F416" s="60"/>
    </row>
    <row r="417" spans="5:6" ht="12">
      <c r="E417" s="60"/>
      <c r="F417" s="60"/>
    </row>
    <row r="418" spans="5:6" ht="12">
      <c r="E418" s="60"/>
      <c r="F418" s="60"/>
    </row>
    <row r="419" spans="5:6" ht="12">
      <c r="E419" s="60"/>
      <c r="F419" s="60"/>
    </row>
    <row r="420" spans="5:6" ht="12">
      <c r="E420" s="60"/>
      <c r="F420" s="60"/>
    </row>
    <row r="421" spans="5:6" ht="12">
      <c r="E421" s="60"/>
      <c r="F421" s="60"/>
    </row>
    <row r="422" spans="5:6" ht="12">
      <c r="E422" s="60"/>
      <c r="F422" s="60"/>
    </row>
    <row r="423" spans="5:6" ht="12">
      <c r="E423" s="60"/>
      <c r="F423" s="60"/>
    </row>
    <row r="424" spans="5:6" ht="12">
      <c r="E424" s="60"/>
      <c r="F424" s="60"/>
    </row>
    <row r="425" spans="5:6" ht="12">
      <c r="E425" s="60"/>
      <c r="F425" s="60"/>
    </row>
    <row r="426" spans="5:6" ht="12">
      <c r="E426" s="60"/>
      <c r="F426" s="60"/>
    </row>
    <row r="427" spans="5:6" ht="12">
      <c r="E427" s="60"/>
      <c r="F427" s="60"/>
    </row>
    <row r="428" spans="5:6" ht="12">
      <c r="E428" s="60"/>
      <c r="F428" s="60"/>
    </row>
    <row r="429" spans="5:6" ht="12">
      <c r="E429" s="60"/>
      <c r="F429" s="60"/>
    </row>
    <row r="430" spans="5:6" ht="12">
      <c r="E430" s="60"/>
      <c r="F430" s="60"/>
    </row>
    <row r="431" spans="5:6" ht="12">
      <c r="E431" s="60"/>
      <c r="F431" s="60"/>
    </row>
    <row r="432" spans="5:6" ht="12">
      <c r="E432" s="60"/>
      <c r="F432" s="60"/>
    </row>
    <row r="433" spans="5:6" ht="12">
      <c r="E433" s="60"/>
      <c r="F433" s="60"/>
    </row>
    <row r="434" spans="5:6" ht="12">
      <c r="E434" s="60"/>
      <c r="F434" s="60"/>
    </row>
    <row r="435" spans="5:6" ht="12">
      <c r="E435" s="60"/>
      <c r="F435" s="60"/>
    </row>
    <row r="436" spans="5:6" ht="12">
      <c r="E436" s="60"/>
      <c r="F436" s="60"/>
    </row>
    <row r="437" spans="5:6" ht="12">
      <c r="E437" s="60"/>
      <c r="F437" s="60"/>
    </row>
    <row r="438" spans="5:6" ht="12">
      <c r="E438" s="60"/>
      <c r="F438" s="60"/>
    </row>
    <row r="439" spans="5:6" ht="12">
      <c r="E439" s="60"/>
      <c r="F439" s="60"/>
    </row>
    <row r="440" spans="5:6" ht="12">
      <c r="E440" s="60"/>
      <c r="F440" s="60"/>
    </row>
    <row r="441" spans="5:6" ht="12">
      <c r="E441" s="60"/>
      <c r="F441" s="60"/>
    </row>
    <row r="442" spans="5:6" ht="12">
      <c r="E442" s="60"/>
      <c r="F442" s="60"/>
    </row>
    <row r="443" spans="5:6" ht="12">
      <c r="E443" s="60"/>
      <c r="F443" s="60"/>
    </row>
    <row r="444" spans="5:6" ht="12">
      <c r="E444" s="60"/>
      <c r="F444" s="60"/>
    </row>
    <row r="445" spans="5:6" ht="12">
      <c r="E445" s="60"/>
      <c r="F445" s="60"/>
    </row>
    <row r="446" spans="5:6" ht="12">
      <c r="E446" s="60"/>
      <c r="F446" s="60"/>
    </row>
    <row r="447" spans="5:6" ht="12">
      <c r="E447" s="60"/>
      <c r="F447" s="60"/>
    </row>
    <row r="448" spans="5:6" ht="12">
      <c r="E448" s="60"/>
      <c r="F448" s="60"/>
    </row>
    <row r="449" spans="5:6" ht="12">
      <c r="E449" s="60"/>
      <c r="F449" s="60"/>
    </row>
    <row r="450" spans="5:6" ht="12">
      <c r="E450" s="60"/>
      <c r="F450" s="60"/>
    </row>
    <row r="451" spans="5:6" ht="12">
      <c r="E451" s="60"/>
      <c r="F451" s="60"/>
    </row>
    <row r="452" spans="5:6" ht="12">
      <c r="E452" s="60"/>
      <c r="F452" s="60"/>
    </row>
    <row r="453" spans="5:6" ht="12">
      <c r="E453" s="60"/>
      <c r="F453" s="60"/>
    </row>
    <row r="454" spans="5:6" ht="12">
      <c r="E454" s="60"/>
      <c r="F454" s="60"/>
    </row>
    <row r="455" spans="5:6" ht="12">
      <c r="E455" s="60"/>
      <c r="F455" s="60"/>
    </row>
    <row r="456" spans="5:6" ht="12">
      <c r="E456" s="60"/>
      <c r="F456" s="60"/>
    </row>
    <row r="457" spans="5:6" ht="12">
      <c r="E457" s="60"/>
      <c r="F457" s="60"/>
    </row>
    <row r="458" spans="5:6" ht="12">
      <c r="E458" s="60"/>
      <c r="F458" s="60"/>
    </row>
    <row r="459" spans="5:6" ht="12">
      <c r="E459" s="60"/>
      <c r="F459" s="60"/>
    </row>
    <row r="460" spans="5:6" ht="12">
      <c r="E460" s="60"/>
      <c r="F460" s="60"/>
    </row>
    <row r="461" spans="5:6" ht="12">
      <c r="E461" s="60"/>
      <c r="F461" s="60"/>
    </row>
    <row r="462" spans="5:6" ht="12">
      <c r="E462" s="60"/>
      <c r="F462" s="60"/>
    </row>
    <row r="463" spans="5:6" ht="12">
      <c r="E463" s="60"/>
      <c r="F463" s="60"/>
    </row>
    <row r="464" spans="5:6" ht="12">
      <c r="E464" s="60"/>
      <c r="F464" s="60"/>
    </row>
    <row r="465" spans="5:6" ht="12">
      <c r="E465" s="60"/>
      <c r="F465" s="60"/>
    </row>
    <row r="466" spans="5:6" ht="12">
      <c r="E466" s="60"/>
      <c r="F466" s="60"/>
    </row>
    <row r="467" spans="5:6" ht="12">
      <c r="E467" s="60"/>
      <c r="F467" s="60"/>
    </row>
    <row r="468" spans="5:6" ht="12">
      <c r="E468" s="60"/>
      <c r="F468" s="60"/>
    </row>
    <row r="469" spans="5:6" ht="12">
      <c r="E469" s="60"/>
      <c r="F469" s="60"/>
    </row>
    <row r="470" spans="5:6" ht="12">
      <c r="E470" s="60"/>
      <c r="F470" s="60"/>
    </row>
    <row r="471" spans="5:6" ht="12">
      <c r="E471" s="60"/>
      <c r="F471" s="60"/>
    </row>
    <row r="472" spans="5:6" ht="12">
      <c r="E472" s="60"/>
      <c r="F472" s="60"/>
    </row>
    <row r="473" spans="5:6" ht="12">
      <c r="E473" s="60"/>
      <c r="F473" s="60"/>
    </row>
    <row r="474" spans="5:6" ht="12">
      <c r="E474" s="60"/>
      <c r="F474" s="60"/>
    </row>
    <row r="475" spans="5:6" ht="12">
      <c r="E475" s="60"/>
      <c r="F475" s="60"/>
    </row>
    <row r="476" spans="5:6" ht="12">
      <c r="E476" s="60"/>
      <c r="F476" s="60"/>
    </row>
    <row r="477" spans="5:6" ht="12">
      <c r="E477" s="60"/>
      <c r="F477" s="60"/>
    </row>
    <row r="478" spans="5:6" ht="12">
      <c r="E478" s="60"/>
      <c r="F478" s="60"/>
    </row>
    <row r="479" spans="5:6" ht="12">
      <c r="E479" s="60"/>
      <c r="F479" s="60"/>
    </row>
    <row r="480" spans="5:6" ht="12">
      <c r="E480" s="60"/>
      <c r="F480" s="60"/>
    </row>
    <row r="481" spans="5:6" ht="12">
      <c r="E481" s="60"/>
      <c r="F481" s="60"/>
    </row>
    <row r="482" spans="5:6" ht="12">
      <c r="E482" s="60"/>
      <c r="F482" s="60"/>
    </row>
    <row r="483" spans="5:6" ht="12">
      <c r="E483" s="60"/>
      <c r="F483" s="60"/>
    </row>
    <row r="484" spans="5:6" ht="12">
      <c r="E484" s="60"/>
      <c r="F484" s="60"/>
    </row>
    <row r="485" spans="5:6" ht="12">
      <c r="E485" s="60"/>
      <c r="F485" s="60"/>
    </row>
    <row r="486" spans="5:6" ht="12">
      <c r="E486" s="60"/>
      <c r="F486" s="60"/>
    </row>
    <row r="487" spans="5:6" ht="12">
      <c r="E487" s="60"/>
      <c r="F487" s="60"/>
    </row>
    <row r="488" spans="5:6" ht="12">
      <c r="E488" s="60"/>
      <c r="F488" s="60"/>
    </row>
    <row r="489" spans="5:6" ht="12">
      <c r="E489" s="60"/>
      <c r="F489" s="60"/>
    </row>
    <row r="490" spans="5:6" ht="12">
      <c r="E490" s="60"/>
      <c r="F490" s="60"/>
    </row>
    <row r="491" spans="5:6" ht="12">
      <c r="E491" s="60"/>
      <c r="F491" s="60"/>
    </row>
    <row r="492" spans="5:6" ht="12">
      <c r="E492" s="60"/>
      <c r="F492" s="60"/>
    </row>
    <row r="493" spans="5:6" ht="12">
      <c r="E493" s="60"/>
      <c r="F493" s="60"/>
    </row>
    <row r="494" spans="5:6" ht="12">
      <c r="E494" s="60"/>
      <c r="F494" s="60"/>
    </row>
    <row r="495" spans="5:6" ht="12">
      <c r="E495" s="60"/>
      <c r="F495" s="60"/>
    </row>
    <row r="496" spans="5:6" ht="12">
      <c r="E496" s="60"/>
      <c r="F496" s="60"/>
    </row>
    <row r="497" spans="5:6" ht="12">
      <c r="E497" s="60"/>
      <c r="F497" s="60"/>
    </row>
    <row r="498" spans="5:6" ht="12">
      <c r="E498" s="60"/>
      <c r="F498" s="60"/>
    </row>
    <row r="499" spans="5:6" ht="12">
      <c r="E499" s="60"/>
      <c r="F499" s="60"/>
    </row>
    <row r="500" spans="5:6" ht="12">
      <c r="E500" s="60"/>
      <c r="F500" s="60"/>
    </row>
    <row r="501" spans="5:6" ht="12">
      <c r="E501" s="60"/>
      <c r="F501" s="60"/>
    </row>
    <row r="502" spans="5:6" ht="12">
      <c r="E502" s="60"/>
      <c r="F502" s="60"/>
    </row>
    <row r="503" spans="5:6" ht="12">
      <c r="E503" s="60"/>
      <c r="F503" s="60"/>
    </row>
    <row r="504" spans="5:6" ht="12">
      <c r="E504" s="60"/>
      <c r="F504" s="60"/>
    </row>
    <row r="505" spans="5:6" ht="12">
      <c r="E505" s="60"/>
      <c r="F505" s="60"/>
    </row>
    <row r="506" spans="5:6" ht="12">
      <c r="E506" s="60"/>
      <c r="F506" s="60"/>
    </row>
    <row r="507" spans="5:6" ht="12">
      <c r="E507" s="60"/>
      <c r="F507" s="60"/>
    </row>
    <row r="508" spans="5:6" ht="12">
      <c r="E508" s="60"/>
      <c r="F508" s="60"/>
    </row>
    <row r="509" spans="5:6" ht="12">
      <c r="E509" s="60"/>
      <c r="F509" s="60"/>
    </row>
    <row r="510" spans="5:6" ht="12">
      <c r="E510" s="60"/>
      <c r="F510" s="60"/>
    </row>
    <row r="511" spans="5:6" ht="12">
      <c r="E511" s="60"/>
      <c r="F511" s="60"/>
    </row>
    <row r="512" spans="5:6" ht="12">
      <c r="E512" s="60"/>
      <c r="F512" s="60"/>
    </row>
    <row r="513" spans="5:6" ht="12">
      <c r="E513" s="60"/>
      <c r="F513" s="60"/>
    </row>
    <row r="514" spans="5:6" ht="12">
      <c r="E514" s="60"/>
      <c r="F514" s="60"/>
    </row>
    <row r="515" spans="5:6" ht="12">
      <c r="E515" s="60"/>
      <c r="F515" s="60"/>
    </row>
    <row r="516" spans="5:6" ht="12">
      <c r="E516" s="60"/>
      <c r="F516" s="60"/>
    </row>
    <row r="517" spans="5:6" ht="12">
      <c r="E517" s="60"/>
      <c r="F517" s="60"/>
    </row>
    <row r="518" spans="5:6" ht="12">
      <c r="E518" s="60"/>
      <c r="F518" s="60"/>
    </row>
    <row r="519" spans="5:6" ht="12">
      <c r="E519" s="60"/>
      <c r="F519" s="60"/>
    </row>
    <row r="520" spans="5:6" ht="12">
      <c r="E520" s="60"/>
      <c r="F520" s="60"/>
    </row>
    <row r="521" spans="5:6" ht="12">
      <c r="E521" s="60"/>
      <c r="F521" s="60"/>
    </row>
    <row r="522" spans="5:6" ht="12">
      <c r="E522" s="60"/>
      <c r="F522" s="60"/>
    </row>
    <row r="523" spans="5:6" ht="12">
      <c r="E523" s="60"/>
      <c r="F523" s="60"/>
    </row>
    <row r="524" spans="5:6" ht="12">
      <c r="E524" s="60"/>
      <c r="F524" s="60"/>
    </row>
    <row r="525" spans="5:6" ht="12">
      <c r="E525" s="60"/>
      <c r="F525" s="60"/>
    </row>
    <row r="526" spans="5:6" ht="12">
      <c r="E526" s="60"/>
      <c r="F526" s="60"/>
    </row>
    <row r="527" spans="5:6" ht="12">
      <c r="E527" s="60"/>
      <c r="F527" s="60"/>
    </row>
    <row r="528" spans="5:6" ht="12">
      <c r="E528" s="60"/>
      <c r="F528" s="60"/>
    </row>
    <row r="529" spans="5:6" ht="12">
      <c r="E529" s="60"/>
      <c r="F529" s="60"/>
    </row>
    <row r="530" spans="5:6" ht="12">
      <c r="E530" s="60"/>
      <c r="F530" s="60"/>
    </row>
    <row r="531" spans="5:6" ht="12">
      <c r="E531" s="60"/>
      <c r="F531" s="60"/>
    </row>
    <row r="532" spans="5:6" ht="12">
      <c r="E532" s="60"/>
      <c r="F532" s="60"/>
    </row>
    <row r="533" spans="5:6" ht="12">
      <c r="E533" s="60"/>
      <c r="F533" s="60"/>
    </row>
    <row r="534" spans="5:6" ht="12">
      <c r="E534" s="60"/>
      <c r="F534" s="60"/>
    </row>
    <row r="535" spans="5:6" ht="12">
      <c r="E535" s="60"/>
      <c r="F535" s="60"/>
    </row>
    <row r="536" spans="5:6" ht="12">
      <c r="E536" s="60"/>
      <c r="F536" s="60"/>
    </row>
    <row r="537" spans="5:6" ht="12">
      <c r="E537" s="60"/>
      <c r="F537" s="60"/>
    </row>
    <row r="538" spans="5:6" ht="12">
      <c r="E538" s="60"/>
      <c r="F538" s="60"/>
    </row>
    <row r="539" spans="5:6" ht="12">
      <c r="E539" s="60"/>
      <c r="F539" s="60"/>
    </row>
    <row r="540" spans="5:6" ht="12">
      <c r="E540" s="60"/>
      <c r="F540" s="60"/>
    </row>
    <row r="541" spans="5:6" ht="12">
      <c r="E541" s="60"/>
      <c r="F541" s="60"/>
    </row>
    <row r="542" spans="5:6" ht="12">
      <c r="E542" s="60"/>
      <c r="F542" s="60"/>
    </row>
    <row r="543" spans="5:6" ht="12">
      <c r="E543" s="60"/>
      <c r="F543" s="60"/>
    </row>
    <row r="544" spans="5:6" ht="12">
      <c r="E544" s="60"/>
      <c r="F544" s="60"/>
    </row>
    <row r="545" spans="5:6" ht="12">
      <c r="E545" s="60"/>
      <c r="F545" s="60"/>
    </row>
    <row r="546" spans="5:6" ht="12">
      <c r="E546" s="60"/>
      <c r="F546" s="60"/>
    </row>
    <row r="547" spans="5:6" ht="12">
      <c r="E547" s="60"/>
      <c r="F547" s="60"/>
    </row>
    <row r="548" spans="5:6" ht="12">
      <c r="E548" s="60"/>
      <c r="F548" s="60"/>
    </row>
    <row r="549" spans="5:6" ht="12">
      <c r="E549" s="60"/>
      <c r="F549" s="60"/>
    </row>
    <row r="550" spans="5:6" ht="12">
      <c r="E550" s="60"/>
      <c r="F550" s="60"/>
    </row>
    <row r="551" spans="5:6" ht="12">
      <c r="E551" s="60"/>
      <c r="F551" s="60"/>
    </row>
    <row r="552" spans="5:6" ht="12">
      <c r="E552" s="60"/>
      <c r="F552" s="60"/>
    </row>
    <row r="553" spans="5:6" ht="12">
      <c r="E553" s="60"/>
      <c r="F553" s="60"/>
    </row>
    <row r="554" spans="5:6" ht="12">
      <c r="E554" s="60"/>
      <c r="F554" s="60"/>
    </row>
    <row r="555" spans="5:6" ht="12">
      <c r="E555" s="60"/>
      <c r="F555" s="60"/>
    </row>
    <row r="556" spans="5:6" ht="12">
      <c r="E556" s="60"/>
      <c r="F556" s="60"/>
    </row>
    <row r="557" spans="5:6" ht="12">
      <c r="E557" s="60"/>
      <c r="F557" s="60"/>
    </row>
    <row r="558" spans="5:6" ht="12">
      <c r="E558" s="60"/>
      <c r="F558" s="60"/>
    </row>
    <row r="559" spans="5:6" ht="12">
      <c r="E559" s="60"/>
      <c r="F559" s="60"/>
    </row>
    <row r="560" spans="5:6" ht="12">
      <c r="E560" s="60"/>
      <c r="F560" s="60"/>
    </row>
    <row r="561" spans="5:6" ht="12">
      <c r="E561" s="60"/>
      <c r="F561" s="60"/>
    </row>
    <row r="562" spans="5:6" ht="12">
      <c r="E562" s="60"/>
      <c r="F562" s="60"/>
    </row>
    <row r="563" spans="5:6" ht="12">
      <c r="E563" s="60"/>
      <c r="F563" s="60"/>
    </row>
    <row r="564" spans="5:6" ht="12">
      <c r="E564" s="60"/>
      <c r="F564" s="60"/>
    </row>
    <row r="565" spans="5:6" ht="12">
      <c r="E565" s="60"/>
      <c r="F565" s="60"/>
    </row>
    <row r="566" spans="5:6" ht="12">
      <c r="E566" s="60"/>
      <c r="F566" s="60"/>
    </row>
    <row r="567" spans="5:6" ht="12">
      <c r="E567" s="60"/>
      <c r="F567" s="60"/>
    </row>
    <row r="568" spans="5:6" ht="12">
      <c r="E568" s="60"/>
      <c r="F568" s="60"/>
    </row>
    <row r="569" spans="5:6" ht="12">
      <c r="E569" s="60"/>
      <c r="F569" s="60"/>
    </row>
    <row r="570" spans="5:6" ht="12">
      <c r="E570" s="60"/>
      <c r="F570" s="60"/>
    </row>
    <row r="571" spans="5:6" ht="12">
      <c r="E571" s="60"/>
      <c r="F571" s="60"/>
    </row>
    <row r="572" spans="5:6" ht="12">
      <c r="E572" s="60"/>
      <c r="F572" s="60"/>
    </row>
    <row r="573" spans="5:6" ht="12">
      <c r="E573" s="60"/>
      <c r="F573" s="60"/>
    </row>
    <row r="574" spans="5:6" ht="12">
      <c r="E574" s="60"/>
      <c r="F574" s="60"/>
    </row>
    <row r="575" spans="5:6" ht="12">
      <c r="E575" s="60"/>
      <c r="F575" s="60"/>
    </row>
    <row r="576" spans="5:6" ht="12">
      <c r="E576" s="60"/>
      <c r="F576" s="60"/>
    </row>
    <row r="577" spans="5:6" ht="12">
      <c r="E577" s="60"/>
      <c r="F577" s="60"/>
    </row>
    <row r="578" spans="5:6" ht="12">
      <c r="E578" s="60"/>
      <c r="F578" s="60"/>
    </row>
    <row r="579" spans="5:6" ht="12">
      <c r="E579" s="60"/>
      <c r="F579" s="60"/>
    </row>
    <row r="580" spans="5:6" ht="12">
      <c r="E580" s="60"/>
      <c r="F580" s="60"/>
    </row>
    <row r="581" spans="5:6" ht="12">
      <c r="E581" s="60"/>
      <c r="F581" s="60"/>
    </row>
    <row r="582" spans="5:6" ht="12">
      <c r="E582" s="60"/>
      <c r="F582" s="60"/>
    </row>
    <row r="583" spans="5:6" ht="12">
      <c r="E583" s="60"/>
      <c r="F583" s="60"/>
    </row>
    <row r="584" spans="5:6" ht="12">
      <c r="E584" s="60"/>
      <c r="F584" s="60"/>
    </row>
    <row r="585" spans="5:6" ht="12">
      <c r="E585" s="60"/>
      <c r="F585" s="60"/>
    </row>
    <row r="586" spans="5:6" ht="12">
      <c r="E586" s="60"/>
      <c r="F586" s="60"/>
    </row>
    <row r="587" spans="5:6" ht="12">
      <c r="E587" s="60"/>
      <c r="F587" s="60"/>
    </row>
    <row r="588" spans="5:6" ht="12">
      <c r="E588" s="60"/>
      <c r="F588" s="60"/>
    </row>
    <row r="589" spans="5:6" ht="12">
      <c r="E589" s="60"/>
      <c r="F589" s="60"/>
    </row>
    <row r="590" spans="5:6" ht="12">
      <c r="E590" s="60"/>
      <c r="F590" s="60"/>
    </row>
    <row r="591" spans="5:6" ht="12">
      <c r="E591" s="60"/>
      <c r="F591" s="60"/>
    </row>
    <row r="592" spans="5:6" ht="12">
      <c r="E592" s="60"/>
      <c r="F592" s="60"/>
    </row>
    <row r="593" spans="5:6" ht="12">
      <c r="E593" s="60"/>
      <c r="F593" s="60"/>
    </row>
    <row r="594" spans="5:6" ht="12">
      <c r="E594" s="60"/>
      <c r="F594" s="60"/>
    </row>
    <row r="595" spans="5:6" ht="12">
      <c r="E595" s="60"/>
      <c r="F595" s="60"/>
    </row>
    <row r="596" spans="5:6" ht="12">
      <c r="E596" s="60"/>
      <c r="F596" s="60"/>
    </row>
    <row r="597" spans="5:6" ht="12">
      <c r="E597" s="60"/>
      <c r="F597" s="60"/>
    </row>
    <row r="598" spans="5:6" ht="12">
      <c r="E598" s="60"/>
      <c r="F598" s="60"/>
    </row>
    <row r="599" spans="5:6" ht="12">
      <c r="E599" s="60"/>
      <c r="F599" s="60"/>
    </row>
    <row r="600" spans="5:6" ht="12">
      <c r="E600" s="60"/>
      <c r="F600" s="60"/>
    </row>
    <row r="601" spans="5:6" ht="12">
      <c r="E601" s="60"/>
      <c r="F601" s="60"/>
    </row>
    <row r="602" spans="5:6" ht="12">
      <c r="E602" s="60"/>
      <c r="F602" s="60"/>
    </row>
    <row r="603" spans="5:6" ht="12">
      <c r="E603" s="60"/>
      <c r="F603" s="60"/>
    </row>
    <row r="604" spans="5:6" ht="12">
      <c r="E604" s="60"/>
      <c r="F604" s="60"/>
    </row>
    <row r="605" spans="5:6" ht="12">
      <c r="E605" s="60"/>
      <c r="F605" s="60"/>
    </row>
    <row r="606" spans="5:6" ht="12">
      <c r="E606" s="60"/>
      <c r="F606" s="60"/>
    </row>
    <row r="607" spans="5:6" ht="12">
      <c r="E607" s="60"/>
      <c r="F607" s="60"/>
    </row>
    <row r="608" spans="5:6" ht="12">
      <c r="E608" s="60"/>
      <c r="F608" s="60"/>
    </row>
    <row r="609" spans="5:6" ht="12">
      <c r="E609" s="60"/>
      <c r="F609" s="60"/>
    </row>
    <row r="610" spans="5:6" ht="12">
      <c r="E610" s="60"/>
      <c r="F610" s="60"/>
    </row>
    <row r="611" spans="5:6" ht="12">
      <c r="E611" s="60"/>
      <c r="F611" s="60"/>
    </row>
    <row r="612" spans="5:6" ht="12">
      <c r="E612" s="60"/>
      <c r="F612" s="60"/>
    </row>
    <row r="613" spans="5:6" ht="12">
      <c r="E613" s="60"/>
      <c r="F613" s="60"/>
    </row>
    <row r="614" spans="5:6" ht="12">
      <c r="E614" s="60"/>
      <c r="F614" s="60"/>
    </row>
    <row r="615" spans="5:6" ht="12">
      <c r="E615" s="60"/>
      <c r="F615" s="60"/>
    </row>
    <row r="616" spans="5:6" ht="12">
      <c r="E616" s="60"/>
      <c r="F616" s="60"/>
    </row>
    <row r="617" spans="5:6" ht="12">
      <c r="E617" s="60"/>
      <c r="F617" s="60"/>
    </row>
    <row r="618" spans="5:6" ht="12">
      <c r="E618" s="60"/>
      <c r="F618" s="60"/>
    </row>
    <row r="619" spans="5:6" ht="12">
      <c r="E619" s="60"/>
      <c r="F619" s="60"/>
    </row>
    <row r="620" spans="5:6" ht="12">
      <c r="E620" s="60"/>
      <c r="F620" s="60"/>
    </row>
    <row r="621" spans="5:6" ht="12">
      <c r="E621" s="60"/>
      <c r="F621" s="60"/>
    </row>
    <row r="622" spans="5:6" ht="12">
      <c r="E622" s="60"/>
      <c r="F622" s="60"/>
    </row>
    <row r="623" spans="5:6" ht="12">
      <c r="E623" s="60"/>
      <c r="F623" s="60"/>
    </row>
    <row r="624" spans="5:6" ht="12">
      <c r="E624" s="60"/>
      <c r="F624" s="60"/>
    </row>
    <row r="625" spans="5:6" ht="12">
      <c r="E625" s="60"/>
      <c r="F625" s="60"/>
    </row>
    <row r="626" spans="5:6" ht="12">
      <c r="E626" s="60"/>
      <c r="F626" s="60"/>
    </row>
    <row r="627" spans="5:6" ht="12">
      <c r="E627" s="60"/>
      <c r="F627" s="60"/>
    </row>
    <row r="628" spans="5:6" ht="12">
      <c r="E628" s="60"/>
      <c r="F628" s="60"/>
    </row>
    <row r="629" spans="5:6" ht="12">
      <c r="E629" s="60"/>
      <c r="F629" s="60"/>
    </row>
    <row r="630" spans="5:6" ht="12">
      <c r="E630" s="60"/>
      <c r="F630" s="60"/>
    </row>
    <row r="631" spans="5:6" ht="12">
      <c r="E631" s="60"/>
      <c r="F631" s="60"/>
    </row>
    <row r="632" spans="5:6" ht="12">
      <c r="E632" s="60"/>
      <c r="F632" s="60"/>
    </row>
    <row r="633" spans="5:6" ht="12">
      <c r="E633" s="60"/>
      <c r="F633" s="60"/>
    </row>
    <row r="634" spans="5:6" ht="12">
      <c r="E634" s="60"/>
      <c r="F634" s="60"/>
    </row>
    <row r="635" spans="5:6" ht="12">
      <c r="E635" s="60"/>
      <c r="F635" s="60"/>
    </row>
    <row r="636" spans="5:6" ht="12">
      <c r="E636" s="60"/>
      <c r="F636" s="60"/>
    </row>
    <row r="637" spans="5:6" ht="12">
      <c r="E637" s="60"/>
      <c r="F637" s="60"/>
    </row>
    <row r="638" spans="5:6" ht="12">
      <c r="E638" s="60"/>
      <c r="F638" s="60"/>
    </row>
    <row r="639" spans="5:6" ht="12">
      <c r="E639" s="60"/>
      <c r="F639" s="60"/>
    </row>
    <row r="640" spans="5:6" ht="12">
      <c r="E640" s="60"/>
      <c r="F640" s="60"/>
    </row>
    <row r="641" spans="5:6" ht="12">
      <c r="E641" s="60"/>
      <c r="F641" s="60"/>
    </row>
    <row r="642" spans="5:6" ht="12">
      <c r="E642" s="60"/>
      <c r="F642" s="60"/>
    </row>
    <row r="643" spans="5:6" ht="12">
      <c r="E643" s="60"/>
      <c r="F643" s="60"/>
    </row>
    <row r="644" spans="5:6" ht="12">
      <c r="E644" s="60"/>
      <c r="F644" s="60"/>
    </row>
    <row r="645" spans="5:6" ht="12">
      <c r="E645" s="60"/>
      <c r="F645" s="60"/>
    </row>
    <row r="646" spans="5:6" ht="12">
      <c r="E646" s="60"/>
      <c r="F646" s="60"/>
    </row>
    <row r="647" spans="5:6" ht="12">
      <c r="E647" s="60"/>
      <c r="F647" s="60"/>
    </row>
    <row r="648" spans="5:6" ht="12">
      <c r="E648" s="60"/>
      <c r="F648" s="60"/>
    </row>
    <row r="649" spans="5:6" ht="12">
      <c r="E649" s="60"/>
      <c r="F649" s="60"/>
    </row>
    <row r="650" spans="5:6" ht="12">
      <c r="E650" s="60"/>
      <c r="F650" s="60"/>
    </row>
    <row r="651" spans="5:6" ht="12">
      <c r="E651" s="60"/>
      <c r="F651" s="60"/>
    </row>
    <row r="652" spans="5:6" ht="12">
      <c r="E652" s="60"/>
      <c r="F652" s="60"/>
    </row>
    <row r="653" spans="5:6" ht="12">
      <c r="E653" s="60"/>
      <c r="F653" s="60"/>
    </row>
    <row r="654" spans="5:6" ht="12">
      <c r="E654" s="60"/>
      <c r="F654" s="60"/>
    </row>
    <row r="655" spans="5:6" ht="12">
      <c r="E655" s="60"/>
      <c r="F655" s="60"/>
    </row>
    <row r="656" spans="5:6" ht="12">
      <c r="E656" s="60"/>
      <c r="F656" s="60"/>
    </row>
    <row r="657" spans="5:6" ht="12">
      <c r="E657" s="60"/>
      <c r="F657" s="60"/>
    </row>
    <row r="658" spans="5:6" ht="12">
      <c r="E658" s="60"/>
      <c r="F658" s="60"/>
    </row>
    <row r="659" spans="5:6" ht="12">
      <c r="E659" s="60"/>
      <c r="F659" s="60"/>
    </row>
    <row r="660" spans="5:6" ht="12">
      <c r="E660" s="60"/>
      <c r="F660" s="60"/>
    </row>
    <row r="661" spans="5:6" ht="12">
      <c r="E661" s="60"/>
      <c r="F661" s="60"/>
    </row>
    <row r="662" spans="5:6" ht="12">
      <c r="E662" s="60"/>
      <c r="F662" s="60"/>
    </row>
    <row r="663" spans="5:6" ht="12">
      <c r="E663" s="60"/>
      <c r="F663" s="60"/>
    </row>
    <row r="664" spans="5:6" ht="12">
      <c r="E664" s="60"/>
      <c r="F664" s="60"/>
    </row>
    <row r="665" spans="5:6" ht="12">
      <c r="E665" s="60"/>
      <c r="F665" s="60"/>
    </row>
    <row r="666" spans="5:6" ht="12">
      <c r="E666" s="60"/>
      <c r="F666" s="60"/>
    </row>
    <row r="667" spans="5:6" ht="12">
      <c r="E667" s="60"/>
      <c r="F667" s="60"/>
    </row>
    <row r="668" spans="5:6" ht="12">
      <c r="E668" s="60"/>
      <c r="F668" s="60"/>
    </row>
    <row r="669" spans="5:6" ht="12">
      <c r="E669" s="60"/>
      <c r="F669" s="60"/>
    </row>
    <row r="670" spans="5:6" ht="12">
      <c r="E670" s="60"/>
      <c r="F670" s="60"/>
    </row>
    <row r="671" spans="5:6" ht="12">
      <c r="E671" s="60"/>
      <c r="F671" s="60"/>
    </row>
    <row r="672" spans="5:6" ht="12">
      <c r="E672" s="60"/>
      <c r="F672" s="60"/>
    </row>
    <row r="673" spans="5:6" ht="12">
      <c r="E673" s="60"/>
      <c r="F673" s="60"/>
    </row>
    <row r="674" spans="5:6" ht="12">
      <c r="E674" s="60"/>
      <c r="F674" s="60"/>
    </row>
    <row r="675" spans="5:6" ht="12">
      <c r="E675" s="60"/>
      <c r="F675" s="60"/>
    </row>
    <row r="676" spans="5:6" ht="12">
      <c r="E676" s="60"/>
      <c r="F676" s="60"/>
    </row>
    <row r="677" spans="5:6" ht="12">
      <c r="E677" s="60"/>
      <c r="F677" s="60"/>
    </row>
    <row r="678" spans="5:6" ht="12">
      <c r="E678" s="60"/>
      <c r="F678" s="60"/>
    </row>
    <row r="679" spans="5:6" ht="12">
      <c r="E679" s="60"/>
      <c r="F679" s="60"/>
    </row>
    <row r="680" spans="5:6" ht="12">
      <c r="E680" s="60"/>
      <c r="F680" s="60"/>
    </row>
    <row r="681" spans="5:6" ht="12">
      <c r="E681" s="60"/>
      <c r="F681" s="60"/>
    </row>
    <row r="682" spans="5:6" ht="12">
      <c r="E682" s="60"/>
      <c r="F682" s="60"/>
    </row>
    <row r="683" spans="5:6" ht="12">
      <c r="E683" s="60"/>
      <c r="F683" s="60"/>
    </row>
    <row r="684" spans="5:6" ht="12">
      <c r="E684" s="60"/>
      <c r="F684" s="60"/>
    </row>
    <row r="685" spans="5:6" ht="12">
      <c r="E685" s="60"/>
      <c r="F685" s="60"/>
    </row>
    <row r="686" spans="5:6" ht="12">
      <c r="E686" s="60"/>
      <c r="F686" s="60"/>
    </row>
    <row r="687" spans="5:6" ht="12">
      <c r="E687" s="60"/>
      <c r="F687" s="60"/>
    </row>
    <row r="688" spans="5:6" ht="12">
      <c r="E688" s="60"/>
      <c r="F688" s="60"/>
    </row>
    <row r="689" spans="5:6" ht="12">
      <c r="E689" s="60"/>
      <c r="F689" s="60"/>
    </row>
    <row r="690" spans="5:6" ht="12">
      <c r="E690" s="60"/>
      <c r="F690" s="60"/>
    </row>
    <row r="691" spans="5:6" ht="12">
      <c r="E691" s="60"/>
      <c r="F691" s="60"/>
    </row>
    <row r="692" spans="5:6" ht="12">
      <c r="E692" s="60"/>
      <c r="F692" s="60"/>
    </row>
    <row r="693" spans="5:6" ht="12">
      <c r="E693" s="60"/>
      <c r="F693" s="60"/>
    </row>
    <row r="694" spans="5:6" ht="12">
      <c r="E694" s="60"/>
      <c r="F694" s="60"/>
    </row>
    <row r="695" spans="5:6" ht="12">
      <c r="E695" s="60"/>
      <c r="F695" s="60"/>
    </row>
    <row r="696" spans="5:6" ht="12">
      <c r="E696" s="60"/>
      <c r="F696" s="60"/>
    </row>
    <row r="697" spans="5:6" ht="12">
      <c r="E697" s="60"/>
      <c r="F697" s="60"/>
    </row>
    <row r="698" spans="5:6" ht="12">
      <c r="E698" s="60"/>
      <c r="F698" s="60"/>
    </row>
    <row r="699" spans="5:6" ht="12">
      <c r="E699" s="60"/>
      <c r="F699" s="60"/>
    </row>
    <row r="700" spans="5:6" ht="12">
      <c r="E700" s="60"/>
      <c r="F700" s="60"/>
    </row>
    <row r="701" spans="5:6" ht="12">
      <c r="E701" s="60"/>
      <c r="F701" s="60"/>
    </row>
    <row r="702" spans="5:6" ht="12">
      <c r="E702" s="60"/>
      <c r="F702" s="60"/>
    </row>
    <row r="703" spans="5:6" ht="12">
      <c r="E703" s="60"/>
      <c r="F703" s="60"/>
    </row>
    <row r="704" spans="5:6" ht="12">
      <c r="E704" s="60"/>
      <c r="F704" s="60"/>
    </row>
    <row r="705" spans="5:6" ht="12">
      <c r="E705" s="60"/>
      <c r="F705" s="60"/>
    </row>
    <row r="706" spans="5:6" ht="12">
      <c r="E706" s="60"/>
      <c r="F706" s="60"/>
    </row>
    <row r="707" spans="5:6" ht="12">
      <c r="E707" s="60"/>
      <c r="F707" s="60"/>
    </row>
    <row r="708" spans="5:6" ht="12">
      <c r="E708" s="60"/>
      <c r="F708" s="60"/>
    </row>
    <row r="709" spans="5:6" ht="12">
      <c r="E709" s="60"/>
      <c r="F709" s="60"/>
    </row>
    <row r="710" spans="5:6" ht="12">
      <c r="E710" s="60"/>
      <c r="F710" s="60"/>
    </row>
    <row r="711" spans="5:6" ht="12">
      <c r="E711" s="60"/>
      <c r="F711" s="60"/>
    </row>
    <row r="712" spans="5:6" ht="12">
      <c r="E712" s="60"/>
      <c r="F712" s="60"/>
    </row>
    <row r="713" spans="5:6" ht="12">
      <c r="E713" s="60"/>
      <c r="F713" s="60"/>
    </row>
    <row r="714" spans="5:6" ht="12">
      <c r="E714" s="60"/>
      <c r="F714" s="60"/>
    </row>
    <row r="715" spans="5:6" ht="12">
      <c r="E715" s="60"/>
      <c r="F715" s="60"/>
    </row>
    <row r="716" spans="5:6" ht="12">
      <c r="E716" s="60"/>
      <c r="F716" s="60"/>
    </row>
    <row r="717" spans="5:6" ht="12">
      <c r="E717" s="60"/>
      <c r="F717" s="60"/>
    </row>
    <row r="718" spans="5:6" ht="12">
      <c r="E718" s="60"/>
      <c r="F718" s="60"/>
    </row>
    <row r="719" spans="5:6" ht="12">
      <c r="E719" s="60"/>
      <c r="F719" s="60"/>
    </row>
    <row r="720" spans="5:6" ht="12">
      <c r="E720" s="60"/>
      <c r="F720" s="60"/>
    </row>
    <row r="721" spans="5:6" ht="12">
      <c r="E721" s="60"/>
      <c r="F721" s="60"/>
    </row>
    <row r="722" spans="5:6" ht="12">
      <c r="E722" s="60"/>
      <c r="F722" s="60"/>
    </row>
    <row r="723" spans="5:6" ht="12">
      <c r="E723" s="60"/>
      <c r="F723" s="60"/>
    </row>
    <row r="724" spans="5:6" ht="12">
      <c r="E724" s="60"/>
      <c r="F724" s="60"/>
    </row>
    <row r="725" spans="5:6" ht="12">
      <c r="E725" s="60"/>
      <c r="F725" s="60"/>
    </row>
    <row r="726" spans="5:6" ht="12">
      <c r="E726" s="60"/>
      <c r="F726" s="60"/>
    </row>
    <row r="727" spans="5:6" ht="12">
      <c r="E727" s="60"/>
      <c r="F727" s="60"/>
    </row>
    <row r="728" spans="5:6" ht="12">
      <c r="E728" s="60"/>
      <c r="F728" s="60"/>
    </row>
    <row r="729" spans="5:6" ht="12">
      <c r="E729" s="60"/>
      <c r="F729" s="60"/>
    </row>
    <row r="730" spans="5:6" ht="12">
      <c r="E730" s="60"/>
      <c r="F730" s="60"/>
    </row>
    <row r="731" spans="5:6" ht="12">
      <c r="E731" s="60"/>
      <c r="F731" s="60"/>
    </row>
    <row r="732" spans="5:6" ht="12">
      <c r="E732" s="60"/>
      <c r="F732" s="60"/>
    </row>
    <row r="733" spans="5:6" ht="12">
      <c r="E733" s="60"/>
      <c r="F733" s="60"/>
    </row>
    <row r="734" spans="5:6" ht="12">
      <c r="E734" s="60"/>
      <c r="F734" s="60"/>
    </row>
    <row r="735" spans="5:6" ht="12">
      <c r="E735" s="60"/>
      <c r="F735" s="60"/>
    </row>
    <row r="736" spans="5:6" ht="12">
      <c r="E736" s="60"/>
      <c r="F736" s="60"/>
    </row>
    <row r="737" spans="5:6" ht="12">
      <c r="E737" s="60"/>
      <c r="F737" s="60"/>
    </row>
    <row r="738" spans="5:6" ht="12">
      <c r="E738" s="60"/>
      <c r="F738" s="60"/>
    </row>
    <row r="739" spans="5:6" ht="12">
      <c r="E739" s="60"/>
      <c r="F739" s="60"/>
    </row>
    <row r="740" spans="5:6" ht="12">
      <c r="E740" s="60"/>
      <c r="F740" s="60"/>
    </row>
    <row r="741" spans="5:6" ht="12">
      <c r="E741" s="60"/>
      <c r="F741" s="60"/>
    </row>
    <row r="742" spans="5:6" ht="12">
      <c r="E742" s="60"/>
      <c r="F742" s="60"/>
    </row>
    <row r="743" spans="5:6" ht="12">
      <c r="E743" s="60"/>
      <c r="F743" s="60"/>
    </row>
    <row r="744" spans="5:6" ht="12">
      <c r="E744" s="60"/>
      <c r="F744" s="60"/>
    </row>
    <row r="745" spans="5:6" ht="12">
      <c r="E745" s="60"/>
      <c r="F745" s="60"/>
    </row>
    <row r="746" spans="5:6" ht="12">
      <c r="E746" s="60"/>
      <c r="F746" s="60"/>
    </row>
    <row r="747" spans="5:6" ht="12">
      <c r="E747" s="60"/>
      <c r="F747" s="60"/>
    </row>
    <row r="748" spans="5:6" ht="12">
      <c r="E748" s="60"/>
      <c r="F748" s="60"/>
    </row>
    <row r="749" spans="5:6" ht="12">
      <c r="E749" s="60"/>
      <c r="F749" s="60"/>
    </row>
    <row r="750" spans="5:6" ht="12">
      <c r="E750" s="60"/>
      <c r="F750" s="60"/>
    </row>
    <row r="751" spans="5:6" ht="12">
      <c r="E751" s="60"/>
      <c r="F751" s="60"/>
    </row>
    <row r="752" spans="5:6" ht="12">
      <c r="E752" s="60"/>
      <c r="F752" s="60"/>
    </row>
    <row r="753" spans="5:6" ht="12">
      <c r="E753" s="60"/>
      <c r="F753" s="60"/>
    </row>
    <row r="754" spans="5:6" ht="12">
      <c r="E754" s="60"/>
      <c r="F754" s="60"/>
    </row>
    <row r="755" spans="5:6" ht="12">
      <c r="E755" s="60"/>
      <c r="F755" s="60"/>
    </row>
    <row r="756" spans="5:6" ht="12">
      <c r="E756" s="60"/>
      <c r="F756" s="60"/>
    </row>
    <row r="757" spans="5:6" ht="12">
      <c r="E757" s="60"/>
      <c r="F757" s="60"/>
    </row>
    <row r="758" spans="5:6" ht="12">
      <c r="E758" s="60"/>
      <c r="F758" s="60"/>
    </row>
    <row r="759" spans="5:6" ht="12">
      <c r="E759" s="60"/>
      <c r="F759" s="60"/>
    </row>
    <row r="760" spans="5:6" ht="12">
      <c r="E760" s="60"/>
      <c r="F760" s="60"/>
    </row>
    <row r="761" spans="5:6" ht="12">
      <c r="E761" s="60"/>
      <c r="F761" s="60"/>
    </row>
    <row r="762" spans="5:6" ht="12">
      <c r="E762" s="60"/>
      <c r="F762" s="60"/>
    </row>
    <row r="763" spans="5:6" ht="12">
      <c r="E763" s="60"/>
      <c r="F763" s="60"/>
    </row>
    <row r="764" spans="5:6" ht="12">
      <c r="E764" s="60"/>
      <c r="F764" s="60"/>
    </row>
    <row r="765" spans="5:6" ht="12">
      <c r="E765" s="60"/>
      <c r="F765" s="60"/>
    </row>
    <row r="766" spans="5:6" ht="12">
      <c r="E766" s="60"/>
      <c r="F766" s="60"/>
    </row>
    <row r="767" spans="5:6" ht="12">
      <c r="E767" s="60"/>
      <c r="F767" s="60"/>
    </row>
    <row r="768" spans="5:6" ht="12">
      <c r="E768" s="60"/>
      <c r="F768" s="60"/>
    </row>
    <row r="769" spans="5:6" ht="12">
      <c r="E769" s="60"/>
      <c r="F769" s="60"/>
    </row>
    <row r="770" spans="5:6" ht="12">
      <c r="E770" s="60"/>
      <c r="F770" s="60"/>
    </row>
    <row r="771" spans="5:6" ht="12">
      <c r="E771" s="60"/>
      <c r="F771" s="60"/>
    </row>
    <row r="772" spans="5:6" ht="12">
      <c r="E772" s="60"/>
      <c r="F772" s="60"/>
    </row>
    <row r="773" spans="5:6" ht="12">
      <c r="E773" s="60"/>
      <c r="F773" s="60"/>
    </row>
    <row r="774" spans="5:6" ht="12">
      <c r="E774" s="60"/>
      <c r="F774" s="60"/>
    </row>
    <row r="775" spans="5:6" ht="12">
      <c r="E775" s="60"/>
      <c r="F775" s="60"/>
    </row>
    <row r="776" spans="5:6" ht="12">
      <c r="E776" s="60"/>
      <c r="F776" s="60"/>
    </row>
    <row r="777" spans="5:6" ht="12">
      <c r="E777" s="60"/>
      <c r="F777" s="60"/>
    </row>
    <row r="778" spans="5:6" ht="12">
      <c r="E778" s="60"/>
      <c r="F778" s="60"/>
    </row>
    <row r="779" spans="5:6" ht="12">
      <c r="E779" s="60"/>
      <c r="F779" s="60"/>
    </row>
    <row r="780" spans="5:6" ht="12">
      <c r="E780" s="60"/>
      <c r="F780" s="60"/>
    </row>
    <row r="781" spans="5:6" ht="12">
      <c r="E781" s="60"/>
      <c r="F781" s="60"/>
    </row>
    <row r="782" spans="5:6" ht="12">
      <c r="E782" s="60"/>
      <c r="F782" s="60"/>
    </row>
    <row r="783" spans="5:6" ht="12">
      <c r="E783" s="60"/>
      <c r="F783" s="60"/>
    </row>
    <row r="784" spans="5:6" ht="12">
      <c r="E784" s="60"/>
      <c r="F784" s="60"/>
    </row>
    <row r="785" spans="5:6" ht="12">
      <c r="E785" s="60"/>
      <c r="F785" s="60"/>
    </row>
    <row r="786" spans="5:6" ht="12">
      <c r="E786" s="60"/>
      <c r="F786" s="60"/>
    </row>
    <row r="787" spans="5:6" ht="12">
      <c r="E787" s="60"/>
      <c r="F787" s="60"/>
    </row>
    <row r="788" spans="5:6" ht="12">
      <c r="E788" s="60"/>
      <c r="F788" s="60"/>
    </row>
    <row r="789" spans="5:6" ht="12">
      <c r="E789" s="60"/>
      <c r="F789" s="60"/>
    </row>
    <row r="790" spans="5:6" ht="12">
      <c r="E790" s="60"/>
      <c r="F790" s="60"/>
    </row>
    <row r="791" spans="5:6" ht="12">
      <c r="E791" s="60"/>
      <c r="F791" s="60"/>
    </row>
    <row r="792" spans="5:6" ht="12">
      <c r="E792" s="60"/>
      <c r="F792" s="60"/>
    </row>
    <row r="793" spans="5:6" ht="12">
      <c r="E793" s="60"/>
      <c r="F793" s="60"/>
    </row>
    <row r="794" spans="5:6" ht="12">
      <c r="E794" s="60"/>
      <c r="F794" s="60"/>
    </row>
    <row r="795" spans="5:6" ht="12">
      <c r="E795" s="60"/>
      <c r="F795" s="60"/>
    </row>
    <row r="796" spans="5:6" ht="12">
      <c r="E796" s="60"/>
      <c r="F796" s="60"/>
    </row>
    <row r="797" spans="5:6" ht="12">
      <c r="E797" s="60"/>
      <c r="F797" s="60"/>
    </row>
    <row r="798" spans="5:6" ht="12">
      <c r="E798" s="60"/>
      <c r="F798" s="60"/>
    </row>
    <row r="799" spans="5:6" ht="12">
      <c r="E799" s="60"/>
      <c r="F799" s="60"/>
    </row>
    <row r="800" spans="5:6" ht="12">
      <c r="E800" s="60"/>
      <c r="F800" s="60"/>
    </row>
    <row r="801" spans="5:6" ht="12">
      <c r="E801" s="60"/>
      <c r="F801" s="60"/>
    </row>
    <row r="802" spans="5:6" ht="12">
      <c r="E802" s="60"/>
      <c r="F802" s="60"/>
    </row>
    <row r="803" spans="5:6" ht="12">
      <c r="E803" s="60"/>
      <c r="F803" s="60"/>
    </row>
    <row r="804" spans="5:6" ht="12">
      <c r="E804" s="60"/>
      <c r="F804" s="60"/>
    </row>
    <row r="805" spans="5:6" ht="12">
      <c r="E805" s="60"/>
      <c r="F805" s="60"/>
    </row>
    <row r="806" spans="5:6" ht="12">
      <c r="E806" s="60"/>
      <c r="F806" s="60"/>
    </row>
    <row r="807" spans="5:6" ht="12">
      <c r="E807" s="60"/>
      <c r="F807" s="60"/>
    </row>
    <row r="808" spans="5:6" ht="12">
      <c r="E808" s="60"/>
      <c r="F808" s="60"/>
    </row>
    <row r="809" spans="5:6" ht="12">
      <c r="E809" s="60"/>
      <c r="F809" s="60"/>
    </row>
    <row r="810" spans="5:6" ht="12">
      <c r="E810" s="60"/>
      <c r="F810" s="60"/>
    </row>
    <row r="811" spans="5:6" ht="12">
      <c r="E811" s="60"/>
      <c r="F811" s="60"/>
    </row>
    <row r="812" spans="5:6" ht="12">
      <c r="E812" s="60"/>
      <c r="F812" s="60"/>
    </row>
    <row r="813" spans="5:6" ht="12">
      <c r="E813" s="60"/>
      <c r="F813" s="60"/>
    </row>
    <row r="814" spans="5:6" ht="12">
      <c r="E814" s="60"/>
      <c r="F814" s="60"/>
    </row>
    <row r="815" spans="5:6" ht="12">
      <c r="E815" s="60"/>
      <c r="F815" s="60"/>
    </row>
    <row r="816" spans="5:6" ht="12">
      <c r="E816" s="60"/>
      <c r="F816" s="60"/>
    </row>
    <row r="817" spans="5:6" ht="12">
      <c r="E817" s="60"/>
      <c r="F817" s="60"/>
    </row>
    <row r="818" spans="5:6" ht="12">
      <c r="E818" s="60"/>
      <c r="F818" s="60"/>
    </row>
    <row r="819" spans="5:6" ht="12">
      <c r="E819" s="60"/>
      <c r="F819" s="60"/>
    </row>
    <row r="820" spans="5:6" ht="12">
      <c r="E820" s="60"/>
      <c r="F820" s="60"/>
    </row>
    <row r="821" spans="5:6" ht="12">
      <c r="E821" s="60"/>
      <c r="F821" s="60"/>
    </row>
    <row r="822" spans="5:6" ht="12">
      <c r="E822" s="60"/>
      <c r="F822" s="60"/>
    </row>
    <row r="823" spans="5:6" ht="12">
      <c r="E823" s="60"/>
      <c r="F823" s="60"/>
    </row>
    <row r="824" spans="5:6" ht="12">
      <c r="E824" s="60"/>
      <c r="F824" s="60"/>
    </row>
    <row r="825" spans="5:6" ht="12">
      <c r="E825" s="60"/>
      <c r="F825" s="60"/>
    </row>
    <row r="826" spans="5:6" ht="12">
      <c r="E826" s="60"/>
      <c r="F826" s="60"/>
    </row>
    <row r="827" spans="5:6" ht="12">
      <c r="E827" s="60"/>
      <c r="F827" s="60"/>
    </row>
    <row r="828" spans="5:6" ht="12">
      <c r="E828" s="60"/>
      <c r="F828" s="60"/>
    </row>
    <row r="829" spans="5:6" ht="12">
      <c r="E829" s="60"/>
      <c r="F829" s="60"/>
    </row>
    <row r="830" spans="5:6" ht="12">
      <c r="E830" s="60"/>
      <c r="F830" s="60"/>
    </row>
    <row r="831" spans="5:6" ht="12">
      <c r="E831" s="60"/>
      <c r="F831" s="60"/>
    </row>
    <row r="832" spans="5:6" ht="12">
      <c r="E832" s="60"/>
      <c r="F832" s="60"/>
    </row>
    <row r="833" spans="5:6" ht="12">
      <c r="E833" s="60"/>
      <c r="F833" s="60"/>
    </row>
    <row r="834" spans="5:6" ht="12">
      <c r="E834" s="60"/>
      <c r="F834" s="60"/>
    </row>
    <row r="835" spans="5:6" ht="12">
      <c r="E835" s="60"/>
      <c r="F835" s="60"/>
    </row>
    <row r="836" spans="5:6" ht="12">
      <c r="E836" s="60"/>
      <c r="F836" s="60"/>
    </row>
    <row r="837" spans="5:6" ht="12">
      <c r="E837" s="60"/>
      <c r="F837" s="60"/>
    </row>
    <row r="838" spans="5:6" ht="12">
      <c r="E838" s="60"/>
      <c r="F838" s="60"/>
    </row>
    <row r="839" spans="5:6" ht="12">
      <c r="E839" s="60"/>
      <c r="F839" s="60"/>
    </row>
    <row r="840" spans="5:6" ht="12">
      <c r="E840" s="60"/>
      <c r="F840" s="60"/>
    </row>
    <row r="841" spans="5:6" ht="12">
      <c r="E841" s="60"/>
      <c r="F841" s="60"/>
    </row>
    <row r="842" spans="5:6" ht="12">
      <c r="E842" s="60"/>
      <c r="F842" s="60"/>
    </row>
    <row r="843" spans="5:6" ht="12">
      <c r="E843" s="60"/>
      <c r="F843" s="60"/>
    </row>
    <row r="844" spans="5:6" ht="12">
      <c r="E844" s="60"/>
      <c r="F844" s="60"/>
    </row>
    <row r="845" spans="5:6" ht="12">
      <c r="E845" s="60"/>
      <c r="F845" s="60"/>
    </row>
    <row r="846" spans="5:6" ht="12">
      <c r="E846" s="60"/>
      <c r="F846" s="60"/>
    </row>
    <row r="847" spans="5:6" ht="12">
      <c r="E847" s="60"/>
      <c r="F847" s="60"/>
    </row>
    <row r="848" spans="5:6" ht="12">
      <c r="E848" s="60"/>
      <c r="F848" s="60"/>
    </row>
    <row r="849" spans="5:6" ht="12">
      <c r="E849" s="60"/>
      <c r="F849" s="60"/>
    </row>
    <row r="850" spans="5:6" ht="12">
      <c r="E850" s="60"/>
      <c r="F850" s="60"/>
    </row>
    <row r="851" spans="5:6" ht="12">
      <c r="E851" s="60"/>
      <c r="F851" s="60"/>
    </row>
    <row r="852" spans="5:6" ht="12">
      <c r="E852" s="60"/>
      <c r="F852" s="60"/>
    </row>
    <row r="853" spans="5:6" ht="12">
      <c r="E853" s="60"/>
      <c r="F853" s="60"/>
    </row>
    <row r="854" spans="5:6" ht="12">
      <c r="E854" s="60"/>
      <c r="F854" s="60"/>
    </row>
    <row r="855" spans="5:6" ht="12">
      <c r="E855" s="60"/>
      <c r="F855" s="60"/>
    </row>
    <row r="856" spans="5:6" ht="12">
      <c r="E856" s="60"/>
      <c r="F856" s="60"/>
    </row>
    <row r="857" spans="5:6" ht="12">
      <c r="E857" s="60"/>
      <c r="F857" s="60"/>
    </row>
    <row r="858" spans="5:6" ht="12">
      <c r="E858" s="60"/>
      <c r="F858" s="60"/>
    </row>
    <row r="859" spans="5:6" ht="12">
      <c r="E859" s="60"/>
      <c r="F859" s="60"/>
    </row>
    <row r="860" spans="5:6" ht="12">
      <c r="E860" s="60"/>
      <c r="F860" s="60"/>
    </row>
    <row r="861" spans="5:6" ht="12">
      <c r="E861" s="60"/>
      <c r="F861" s="60"/>
    </row>
    <row r="862" spans="5:6" ht="12">
      <c r="E862" s="60"/>
      <c r="F862" s="60"/>
    </row>
    <row r="863" spans="5:6" ht="12">
      <c r="E863" s="60"/>
      <c r="F863" s="60"/>
    </row>
    <row r="864" spans="5:6" ht="12">
      <c r="E864" s="60"/>
      <c r="F864" s="60"/>
    </row>
    <row r="865" spans="5:6" ht="12">
      <c r="E865" s="60"/>
      <c r="F865" s="60"/>
    </row>
    <row r="866" spans="5:6" ht="12">
      <c r="E866" s="60"/>
      <c r="F866" s="60"/>
    </row>
    <row r="867" spans="5:6" ht="12">
      <c r="E867" s="60"/>
      <c r="F867" s="60"/>
    </row>
    <row r="868" spans="5:6" ht="12">
      <c r="E868" s="60"/>
      <c r="F868" s="60"/>
    </row>
    <row r="869" spans="5:6" ht="12">
      <c r="E869" s="60"/>
      <c r="F869" s="60"/>
    </row>
    <row r="870" spans="5:6" ht="12">
      <c r="E870" s="60"/>
      <c r="F870" s="60"/>
    </row>
    <row r="871" spans="5:6" ht="12">
      <c r="E871" s="60"/>
      <c r="F871" s="60"/>
    </row>
    <row r="872" spans="5:6" ht="12">
      <c r="E872" s="60"/>
      <c r="F872" s="60"/>
    </row>
    <row r="873" spans="5:6" ht="12">
      <c r="E873" s="60"/>
      <c r="F873" s="60"/>
    </row>
    <row r="874" spans="5:6" ht="12">
      <c r="E874" s="60"/>
      <c r="F874" s="60"/>
    </row>
    <row r="875" spans="5:6" ht="12">
      <c r="E875" s="60"/>
      <c r="F875" s="60"/>
    </row>
    <row r="876" spans="5:6" ht="12">
      <c r="E876" s="60"/>
      <c r="F876" s="60"/>
    </row>
    <row r="877" spans="5:6" ht="12">
      <c r="E877" s="60"/>
      <c r="F877" s="60"/>
    </row>
    <row r="878" spans="5:6" ht="12">
      <c r="E878" s="60"/>
      <c r="F878" s="60"/>
    </row>
    <row r="879" spans="5:6" ht="12">
      <c r="E879" s="60"/>
      <c r="F879" s="60"/>
    </row>
    <row r="880" spans="5:6" ht="12">
      <c r="E880" s="60"/>
      <c r="F880" s="60"/>
    </row>
    <row r="881" spans="5:6" ht="12">
      <c r="E881" s="60"/>
      <c r="F881" s="60"/>
    </row>
    <row r="882" spans="5:6" ht="12">
      <c r="E882" s="60"/>
      <c r="F882" s="60"/>
    </row>
    <row r="883" spans="5:6" ht="12">
      <c r="E883" s="60"/>
      <c r="F883" s="60"/>
    </row>
    <row r="884" spans="5:6" ht="12">
      <c r="E884" s="60"/>
      <c r="F884" s="60"/>
    </row>
    <row r="885" spans="5:6" ht="12">
      <c r="E885" s="60"/>
      <c r="F885" s="60"/>
    </row>
    <row r="886" spans="5:6" ht="12">
      <c r="E886" s="60"/>
      <c r="F886" s="60"/>
    </row>
    <row r="887" spans="5:6" ht="12">
      <c r="E887" s="60"/>
      <c r="F887" s="60"/>
    </row>
    <row r="888" spans="5:6" ht="12">
      <c r="E888" s="60"/>
      <c r="F888" s="60"/>
    </row>
    <row r="889" spans="5:6" ht="12">
      <c r="E889" s="60"/>
      <c r="F889" s="60"/>
    </row>
    <row r="890" spans="5:6" ht="12">
      <c r="E890" s="60"/>
      <c r="F890" s="60"/>
    </row>
    <row r="891" spans="5:6" ht="12">
      <c r="E891" s="60"/>
      <c r="F891" s="60"/>
    </row>
    <row r="892" spans="5:6" ht="12">
      <c r="E892" s="60"/>
      <c r="F892" s="60"/>
    </row>
    <row r="893" spans="5:6" ht="12">
      <c r="E893" s="60"/>
      <c r="F893" s="60"/>
    </row>
    <row r="894" spans="5:6" ht="12">
      <c r="E894" s="60"/>
      <c r="F894" s="60"/>
    </row>
    <row r="895" spans="5:6" ht="12">
      <c r="E895" s="60"/>
      <c r="F895" s="60"/>
    </row>
    <row r="896" spans="5:6" ht="12">
      <c r="E896" s="60"/>
      <c r="F896" s="60"/>
    </row>
    <row r="897" spans="5:6" ht="12">
      <c r="E897" s="60"/>
      <c r="F897" s="60"/>
    </row>
    <row r="898" spans="5:6" ht="12">
      <c r="E898" s="60"/>
      <c r="F898" s="60"/>
    </row>
    <row r="899" spans="5:6" ht="12">
      <c r="E899" s="60"/>
      <c r="F899" s="60"/>
    </row>
    <row r="900" spans="5:6" ht="12">
      <c r="E900" s="60"/>
      <c r="F900" s="60"/>
    </row>
    <row r="901" spans="5:6" ht="12">
      <c r="E901" s="60"/>
      <c r="F901" s="60"/>
    </row>
    <row r="902" spans="5:6" ht="12">
      <c r="E902" s="60"/>
      <c r="F902" s="60"/>
    </row>
    <row r="903" spans="5:6" ht="12">
      <c r="E903" s="60"/>
      <c r="F903" s="60"/>
    </row>
    <row r="904" spans="5:6" ht="12">
      <c r="E904" s="60"/>
      <c r="F904" s="60"/>
    </row>
    <row r="905" spans="5:6" ht="12">
      <c r="E905" s="60"/>
      <c r="F905" s="60"/>
    </row>
    <row r="906" spans="5:6" ht="12">
      <c r="E906" s="60"/>
      <c r="F906" s="60"/>
    </row>
    <row r="907" spans="5:6" ht="12">
      <c r="E907" s="60"/>
      <c r="F907" s="60"/>
    </row>
    <row r="908" spans="5:6" ht="12">
      <c r="E908" s="60"/>
      <c r="F908" s="60"/>
    </row>
    <row r="909" spans="5:6" ht="12">
      <c r="E909" s="60"/>
      <c r="F909" s="60"/>
    </row>
    <row r="910" spans="5:6" ht="12">
      <c r="E910" s="60"/>
      <c r="F910" s="60"/>
    </row>
    <row r="911" spans="5:6" ht="12">
      <c r="E911" s="60"/>
      <c r="F911" s="60"/>
    </row>
    <row r="912" spans="5:6" ht="12">
      <c r="E912" s="60"/>
      <c r="F912" s="60"/>
    </row>
    <row r="913" spans="5:6" ht="12">
      <c r="E913" s="60"/>
      <c r="F913" s="60"/>
    </row>
    <row r="914" spans="5:6" ht="12">
      <c r="E914" s="60"/>
      <c r="F914" s="60"/>
    </row>
    <row r="915" spans="5:6" ht="12">
      <c r="E915" s="60"/>
      <c r="F915" s="60"/>
    </row>
    <row r="916" spans="5:6" ht="12">
      <c r="E916" s="60"/>
      <c r="F916" s="60"/>
    </row>
    <row r="917" spans="5:6" ht="12">
      <c r="E917" s="60"/>
      <c r="F917" s="60"/>
    </row>
    <row r="918" spans="5:6" ht="12">
      <c r="E918" s="60"/>
      <c r="F918" s="60"/>
    </row>
    <row r="919" spans="5:6" ht="12">
      <c r="E919" s="60"/>
      <c r="F919" s="60"/>
    </row>
    <row r="920" spans="5:6" ht="12">
      <c r="E920" s="60"/>
      <c r="F920" s="60"/>
    </row>
    <row r="921" spans="5:6" ht="12">
      <c r="E921" s="60"/>
      <c r="F921" s="60"/>
    </row>
    <row r="922" spans="5:6" ht="12">
      <c r="E922" s="60"/>
      <c r="F922" s="60"/>
    </row>
    <row r="923" spans="5:6" ht="12">
      <c r="E923" s="60"/>
      <c r="F923" s="60"/>
    </row>
    <row r="924" spans="5:6" ht="12">
      <c r="E924" s="60"/>
      <c r="F924" s="60"/>
    </row>
    <row r="925" spans="5:6" ht="12">
      <c r="E925" s="60"/>
      <c r="F925" s="60"/>
    </row>
    <row r="926" spans="5:6" ht="12">
      <c r="E926" s="60"/>
      <c r="F926" s="60"/>
    </row>
    <row r="927" spans="5:6" ht="12">
      <c r="E927" s="60"/>
      <c r="F927" s="60"/>
    </row>
    <row r="928" spans="5:6" ht="12">
      <c r="E928" s="60"/>
      <c r="F928" s="60"/>
    </row>
    <row r="929" spans="5:6" ht="12">
      <c r="E929" s="60"/>
      <c r="F929" s="60"/>
    </row>
    <row r="930" spans="5:6" ht="12">
      <c r="E930" s="60"/>
      <c r="F930" s="60"/>
    </row>
    <row r="931" spans="5:6" ht="12">
      <c r="E931" s="60"/>
      <c r="F931" s="60"/>
    </row>
    <row r="932" spans="5:6" ht="12">
      <c r="E932" s="60"/>
      <c r="F932" s="60"/>
    </row>
    <row r="933" spans="5:6" ht="12">
      <c r="E933" s="60"/>
      <c r="F933" s="60"/>
    </row>
    <row r="934" spans="5:6" ht="12">
      <c r="E934" s="60"/>
      <c r="F934" s="60"/>
    </row>
    <row r="935" spans="5:6" ht="12">
      <c r="E935" s="60"/>
      <c r="F935" s="60"/>
    </row>
    <row r="936" spans="5:6" ht="12">
      <c r="E936" s="60"/>
      <c r="F936" s="60"/>
    </row>
    <row r="937" spans="5:6" ht="12">
      <c r="E937" s="60"/>
      <c r="F937" s="60"/>
    </row>
    <row r="938" spans="5:6" ht="12">
      <c r="E938" s="60"/>
      <c r="F938" s="60"/>
    </row>
    <row r="939" spans="5:6" ht="12">
      <c r="E939" s="60"/>
      <c r="F939" s="60"/>
    </row>
    <row r="940" spans="5:6" ht="12">
      <c r="E940" s="60"/>
      <c r="F940" s="60"/>
    </row>
    <row r="941" spans="5:6" ht="12">
      <c r="E941" s="60"/>
      <c r="F941" s="60"/>
    </row>
  </sheetData>
  <sheetProtection sheet="1"/>
  <mergeCells count="3">
    <mergeCell ref="A1:F1"/>
    <mergeCell ref="A2:F2"/>
    <mergeCell ref="B6:F6"/>
  </mergeCells>
  <printOptions/>
  <pageMargins left="0.9055118110236221" right="0.5118110236220472" top="0.6299212598425197" bottom="0.5511811023622047" header="0.31496062992125984" footer="0.2755905511811024"/>
  <pageSetup fitToHeight="0" fitToWidth="1" horizontalDpi="600" verticalDpi="600" orientation="portrait" paperSize="9" r:id="rId1"/>
  <headerFooter alignWithMargins="0">
    <oddHeader>&amp;C&amp;"Swis721 BlkOul BT,Black"&amp;12RM-PROJEKT, Rijeka</oddHeader>
    <oddFooter>&amp;C&amp;"Arial,Regular"&amp;9Poglavlje 1 - Strana &amp;P od &amp;N</oddFooter>
  </headerFooter>
  <rowBreaks count="1" manualBreakCount="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EMAC</dc:creator>
  <cp:keywords/>
  <dc:description/>
  <cp:lastModifiedBy>Jovanović Radmila</cp:lastModifiedBy>
  <cp:lastPrinted>2020-08-03T10:00:05Z</cp:lastPrinted>
  <dcterms:created xsi:type="dcterms:W3CDTF">1998-11-03T09:37:07Z</dcterms:created>
  <dcterms:modified xsi:type="dcterms:W3CDTF">2020-08-18T12:16:54Z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