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gicic_vesna\AppData\Local\Microsoft\Windows\INetCache\Content.Outlook\MIO31ASS\"/>
    </mc:Choice>
  </mc:AlternateContent>
  <bookViews>
    <workbookView xWindow="-15" yWindow="-15" windowWidth="19260" windowHeight="5955" tabRatio="844"/>
  </bookViews>
  <sheets>
    <sheet name="UGOVORI O JN" sheetId="52" r:id="rId1"/>
    <sheet name="REALIZACIJA OS" sheetId="56" r:id="rId2"/>
  </sheets>
  <definedNames>
    <definedName name="_xlnm._FilterDatabase" localSheetId="1" hidden="1">'REALIZACIJA OS'!$A$4:$HV$4</definedName>
    <definedName name="_xlnm._FilterDatabase" localSheetId="0" hidden="1">'UGOVORI O JN'!$A$12:$HR$33</definedName>
    <definedName name="_xlnm.Print_Area" localSheetId="1">'REALIZACIJA OS'!$A$1:$J$34</definedName>
    <definedName name="_xlnm.Print_Area" localSheetId="0">'UGOVORI O JN'!$A$1:$I$33</definedName>
    <definedName name="_xlnm.Print_Titles" localSheetId="1">'REALIZACIJA OS'!$3:$4</definedName>
    <definedName name="_xlnm.Print_Titles" localSheetId="0">'UGOVORI O JN'!$11:$12</definedName>
  </definedNames>
  <calcPr calcId="152511"/>
</workbook>
</file>

<file path=xl/calcChain.xml><?xml version="1.0" encoding="utf-8"?>
<calcChain xmlns="http://schemas.openxmlformats.org/spreadsheetml/2006/main">
  <c r="J17" i="56" l="1"/>
  <c r="J16" i="56" s="1"/>
  <c r="J12" i="56" l="1"/>
  <c r="H17" i="56" l="1"/>
</calcChain>
</file>

<file path=xl/sharedStrings.xml><?xml version="1.0" encoding="utf-8"?>
<sst xmlns="http://schemas.openxmlformats.org/spreadsheetml/2006/main" count="329" uniqueCount="234">
  <si>
    <t>IZNOS SKLOPLJENOG UGOVORA  u KN
(s PDV-om)</t>
  </si>
  <si>
    <t>KONAČNI UKUPNI IZNOS PLAĆEN TEMELJEM UGOVORA u KN 
(s PDV-om)</t>
  </si>
  <si>
    <t>IZNOS SKLOPLJENOG OS-a / UGOVORA u KN
(s PDV-om)</t>
  </si>
  <si>
    <t>KONAČNI UKUPNI IZNOS PLAĆEN TEMELJEM OS-a / UGOVORA u KN
(s PDV-om)</t>
  </si>
  <si>
    <t>N-03-V-106495-200312 
01-01-03/2011
Usluga izrade Detaljnog plana uređenja stambenog područja Rujevica</t>
  </si>
  <si>
    <t>10</t>
  </si>
  <si>
    <t>11</t>
  </si>
  <si>
    <t>12</t>
  </si>
  <si>
    <t>14</t>
  </si>
  <si>
    <t>17</t>
  </si>
  <si>
    <t>DATUM SKLAPANJA OS-a /  UGOVORA</t>
  </si>
  <si>
    <t>NAZIV PONUDITELJA S KOJIM/A JE SKLOPLJEN OS / UGOVOR</t>
  </si>
  <si>
    <t>OKVIRNI SPORAZUM (OS)</t>
  </si>
  <si>
    <t>UGOVORI SKLOPLJENI TEMELJEM OS-a</t>
  </si>
  <si>
    <t>1.1.</t>
  </si>
  <si>
    <t>2.1.</t>
  </si>
  <si>
    <t>4 godine</t>
  </si>
  <si>
    <t>3.1.</t>
  </si>
  <si>
    <t>4.1.</t>
  </si>
  <si>
    <t>5.1.</t>
  </si>
  <si>
    <t>6.1.</t>
  </si>
  <si>
    <t>2012/S 003-00963557
06-02-06/2012
Izrada projektne dokumentacije za građenje (uređenje) Trga pul Vele crikve</t>
  </si>
  <si>
    <t>19.09.2012.</t>
  </si>
  <si>
    <t>Studio za arhitekturu d.o.o.</t>
  </si>
  <si>
    <t>VIPnet d.o.o.</t>
  </si>
  <si>
    <t>31.07.2013.</t>
  </si>
  <si>
    <t>100 dana</t>
  </si>
  <si>
    <t>RIJEKAPROJEKT d.o.o.</t>
  </si>
  <si>
    <t>BROJ OBJAVE / 
EVIDENCIJSKI BROJ NABAVE /
PREDMET OS / UGOVORA</t>
  </si>
  <si>
    <t>Zanatoprema, zanatska zadruga</t>
  </si>
  <si>
    <t>II) Registar okvirnih sporazuma</t>
  </si>
  <si>
    <t>6.3.</t>
  </si>
  <si>
    <t>Otvoreni postupak</t>
  </si>
  <si>
    <t>6.</t>
  </si>
  <si>
    <t>BROJ OBJAVE / 
EVIDENCIJSKI BROJ NABAVE /
PREDMET UGOVORA</t>
  </si>
  <si>
    <t>ROK NA KOJI JE SKLOPLJEN UGOVOR</t>
  </si>
  <si>
    <t>ROK NA KOJI JE SKLOPLJEN OS / UGOVOR</t>
  </si>
  <si>
    <t>I) Registar ugovora o javnoj nabavi</t>
  </si>
  <si>
    <t>REGISTAR UGOVORA O JAVNOJ NABAVI I OKVIRNIH SPORAZUMA</t>
  </si>
  <si>
    <t>6.2.</t>
  </si>
  <si>
    <t>1.</t>
  </si>
  <si>
    <t>Pregovarački postupak bez prethodne objave</t>
  </si>
  <si>
    <t>1 godina</t>
  </si>
  <si>
    <t>5</t>
  </si>
  <si>
    <t>8</t>
  </si>
  <si>
    <t>VRSTA PROVEDENOG POSTUPKA</t>
  </si>
  <si>
    <t>DATUM SKLAPANJA UGOVORA</t>
  </si>
  <si>
    <t>NAZIV PONUDITELJA S KOJIMA JE SKLOPLJEN UGOVOR</t>
  </si>
  <si>
    <t>2.</t>
  </si>
  <si>
    <t>3.</t>
  </si>
  <si>
    <t>4.</t>
  </si>
  <si>
    <t>5.</t>
  </si>
  <si>
    <t xml:space="preserve">Otvoreni postupak </t>
  </si>
  <si>
    <t>15 mjeseci</t>
  </si>
  <si>
    <t xml:space="preserve">i4next leasing Croatia d.o.o. </t>
  </si>
  <si>
    <t>2 mjeseca</t>
  </si>
  <si>
    <t>12 mjeseci</t>
  </si>
  <si>
    <t>48 mjeseci</t>
  </si>
  <si>
    <t>3.2.</t>
  </si>
  <si>
    <t>3 godine</t>
  </si>
  <si>
    <t>1 mjesec</t>
  </si>
  <si>
    <t>7 mjeseci</t>
  </si>
  <si>
    <t>29.02.2012.</t>
  </si>
  <si>
    <t xml:space="preserve">ARH 2000 d.o.o. </t>
  </si>
  <si>
    <t>4.2.</t>
  </si>
  <si>
    <t xml:space="preserve"> REDNI BROJ</t>
  </si>
  <si>
    <t>300 dana + rok za razmatranje faza; za preth. i javnu raspravu; ishođenje suglasnosti; donošenje Odluke</t>
  </si>
  <si>
    <t>Grad Rijeka</t>
  </si>
  <si>
    <t>Korzo 16, 51 000 Rijeka</t>
  </si>
  <si>
    <t>OIB 54382731928, MB 2664763</t>
  </si>
  <si>
    <t>2 godine</t>
  </si>
  <si>
    <t>2013/S 003-0074913
01-01-01/2013
Usluga izrade idejnog projekta II.faze produžene ulice Riva</t>
  </si>
  <si>
    <t>AC Integra d.o.o. Rijeka</t>
  </si>
  <si>
    <t>Rumat d.o.o. Rijeka</t>
  </si>
  <si>
    <t>OT-Optima Telekom d.d. Zagreb</t>
  </si>
  <si>
    <t xml:space="preserve">Ugovor o opskrbi električnom energijom </t>
  </si>
  <si>
    <t>Zajednica ponuditelja: Safege d.o.o.; INSTITUT IGH d.d.; PanGeo Projekt d.o.o.</t>
  </si>
  <si>
    <t>25.05.2015.</t>
  </si>
  <si>
    <t>HP-HRVATSKA POŠTA
 d.d.</t>
  </si>
  <si>
    <t>31.12.2016.</t>
  </si>
  <si>
    <t>2015/S 003-0022842
                                                                                                                                     01-01-02/2015 
Izrada Plana gospodarenja otpadom Grada Rijeke 2015.-2021.</t>
  </si>
  <si>
    <t>26.11.2015.</t>
  </si>
  <si>
    <t>i4NEXT LEASING CROATIA D.O.O. Zagreb</t>
  </si>
  <si>
    <t>30.12.2015.</t>
  </si>
  <si>
    <t>01.01.2016.-31.12.2016.</t>
  </si>
  <si>
    <t>Nabava upravljanja sustavom ispisa</t>
  </si>
  <si>
    <t>Ugovor o pružanju poštanskih usluga</t>
  </si>
  <si>
    <t>S&amp;T Hrvatska d.o.o. i Harta d.o.o.</t>
  </si>
  <si>
    <t>2015/S 003-0036921
11-00-32/2015
Nabava računala i informatičke opreme putem operativnog leasinga</t>
  </si>
  <si>
    <t>6</t>
  </si>
  <si>
    <t>9</t>
  </si>
  <si>
    <t>16</t>
  </si>
  <si>
    <t>18</t>
  </si>
  <si>
    <t>21</t>
  </si>
  <si>
    <t>Ugovor o pružanju telekomunikacijskih usluga u mobilnoj mreži - VPN-u</t>
  </si>
  <si>
    <t xml:space="preserve">2015/S 002-0036522
11-00-37/2015
Nabava upravljanja sustavom ispisa s namjerom sklapanja okvirnog sporazuma s jednim gospodarskim
subjektom </t>
  </si>
  <si>
    <t>VG5 d.o.o. Ljubljana</t>
  </si>
  <si>
    <t>Izo građenje konzalting d.o.o. Osijek</t>
  </si>
  <si>
    <t>i4next leasing Croatia d.o.o.</t>
  </si>
  <si>
    <t>25.10.2016.</t>
  </si>
  <si>
    <t>2016/S 003-0023722
                                                                                                                                             11-00-15/2016  
Nabava računala i informatičke opreme putem operativnog leasinga</t>
  </si>
  <si>
    <t>HEP - Opskrba d.o.o. Zagreb</t>
  </si>
  <si>
    <t>25.01.2017.</t>
  </si>
  <si>
    <t>2016/S 003-0026979
09-00-23/2016
Najam službenih automobila za potrebe Grada Rijeke</t>
  </si>
  <si>
    <t>04.11.2016.</t>
  </si>
  <si>
    <t>26.01.2017.</t>
  </si>
  <si>
    <t xml:space="preserve">
Otvoreni postupak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</si>
  <si>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01.01.2017.-31.12.2017.</t>
  </si>
  <si>
    <t>2016/S 003-0029187
09-00-26/2016
Pružanje telekomunikacijskih usluga u mobilnoj mreži - VPN usluga (zajednička nabava s komunalnim, trgovačkim društvima i ustanovama - 12 sudionika)</t>
  </si>
  <si>
    <t>14.11.2016.</t>
  </si>
  <si>
    <t>01.01.2017.-31.12.2018.</t>
  </si>
  <si>
    <t>Vodogradnja Rijeka d.o.o. Kukuljanovo</t>
  </si>
  <si>
    <t xml:space="preserve">6.604.070,60
 Grada Rijeka=
6.071.482,40 
 </t>
  </si>
  <si>
    <t>21.11.2016.</t>
  </si>
  <si>
    <t>20.01.2017.</t>
  </si>
  <si>
    <t>02.03.2017.</t>
  </si>
  <si>
    <t>KONAČNI DATUM ISPORUKE ROBE, PRUŽANJA USLUGE ILI IZVOĐENJA RADOVA</t>
  </si>
  <si>
    <t>KONAČNI DATUM ISPORUKE ROBE, PRUŽANJA USLUGE ILI IZVOĐENJA RADOVA OS-a / UGOVORA</t>
  </si>
  <si>
    <t>Sukladno članku 28. stavak 2. Zakona o javnoj nabavi ("Narodne novine" broj 120/16) objavljuje se</t>
  </si>
  <si>
    <t xml:space="preserve">2017/S 003-0004982
                                                                                                                                             09-00-23/2016      
Najam dva službena automobila
koji kao pogonsko gorivo koriste stlačeni prirodni plin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</si>
  <si>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10.02.2017.</t>
  </si>
  <si>
    <t>A.C. Integra d.o.o. Rijeka</t>
  </si>
  <si>
    <t>2017/S 003-0001541
                                                                                                                                             02-05-03/2016
Pružanje usluga preseljenja stvari iz stanova i poslovnih prostora u vlasništvu Grada Rijeke u ovršnim postupcima u 2017. godini</t>
  </si>
  <si>
    <t>Najam službenih automobila za potrebe Grada Rijeke</t>
  </si>
  <si>
    <t>Pružanje usluga upravljanja nekretninama kojima gospodari Grad Rijeka (15 ugovora za nekretnine kojima Grad gospodari u cijelosti i 123 ugovora kojima Grad gospodari u dijelu većem od jedne polovine)</t>
  </si>
  <si>
    <t>07.02.2017.</t>
  </si>
  <si>
    <t>2013/S 003-0013829
11-00-13/2013
Nabava servera i diskovnog podsustava putem operativnog leasinga
Dodatak I ugovoru
2016/S 003-0026463
Nabava proširenja memorije poslužitelja putem operativnog leasinga</t>
  </si>
  <si>
    <t xml:space="preserve">
Otvoreni postupak 
Pregovarački postupak bez prethodne objave</t>
  </si>
  <si>
    <t>23.12.2013.
24.11.2016.</t>
  </si>
  <si>
    <t>8.691.474,71 
23.750,00</t>
  </si>
  <si>
    <t>60 mjeseci
26 mjeseci</t>
  </si>
  <si>
    <t>2017/S 003-0004278
                                                                                                                                             09-00-27/2016                                          
Pružanje javne govorne usluge u fiksnoj telefoniji, usluga prijenosa podataka i usluga stalnoga pristupa
internetu
Grupa 1) Pružanje usluga stalnog pristupa
internetu</t>
  </si>
  <si>
    <t>2017/S 003-0004278
                                                                                                                                             09-00-27/2016                                          
Pružanje javne govorne usluge u fiksnoj telefoniji, usluga prijenosa podataka i usluga stalnoga pristupa
internetu
Grupa 2) Pružanje javne govorne usluge u
fiksnoj telefoniji i usluga prijenosa podataka</t>
  </si>
  <si>
    <t>24.05.2017.</t>
  </si>
  <si>
    <t>Godina gradbeništvo in druge storitve d.o.o. Kozina, Slovenija</t>
  </si>
  <si>
    <t>17.04.2017.</t>
  </si>
  <si>
    <t>Marine and Energy Solutions DIV d.o.o. Zagreb</t>
  </si>
  <si>
    <t>1</t>
  </si>
  <si>
    <t>2</t>
  </si>
  <si>
    <t>MDB d.o.o.podružnica Omišalj</t>
  </si>
  <si>
    <t xml:space="preserve">2017/S 003-0001475
                                                                                                                                             17-00-03/2016
Usluge upravljanja nekretninama kojima gospodari Grad Rijeka (stambene, poslovne, stambeno-poslovne,
poslovno-stambene namjene) na području Grada Rijeke za razdoblje 01.01.2017. - 31.12.2018. </t>
  </si>
  <si>
    <t>3</t>
  </si>
  <si>
    <t>4</t>
  </si>
  <si>
    <t>7</t>
  </si>
  <si>
    <t>13</t>
  </si>
  <si>
    <t>15</t>
  </si>
  <si>
    <t>19</t>
  </si>
  <si>
    <t>20</t>
  </si>
  <si>
    <t>Eding d.o.o. Zagreb</t>
  </si>
  <si>
    <t>2018/S 0F3-0000575
                                                                                                                                             02-04-38/2017
Opskrba električnom energijom Grada Rijeke i proračunskih korisnika</t>
  </si>
  <si>
    <t>EKONERG - institut za energetiku i zaštitu okoliša d.o.o.</t>
  </si>
  <si>
    <t>27.12.2017.</t>
  </si>
  <si>
    <t>01.12.2017.</t>
  </si>
  <si>
    <t xml:space="preserve">2017/S F-21-0026765
                                                                                                                                        09-00-16/2017
Nabava poštanskih usluga za potrebe Grada Rijeke                                        </t>
  </si>
  <si>
    <t>01.01.2018.-31.12.2018.</t>
  </si>
  <si>
    <t>28.12.2017.</t>
  </si>
  <si>
    <t>29.12.2017.</t>
  </si>
  <si>
    <t>31.12.2017.</t>
  </si>
  <si>
    <t xml:space="preserve">CROATIA osiguranje d.d. Zagreb </t>
  </si>
  <si>
    <t>26.01.2018.</t>
  </si>
  <si>
    <t>2018/S 0F3-0000564
                                                                                                                                             17-00-107/2017
Sustav upravljanja imovinom Grada Rijeke - baza imovine II. faza - nabava licenci</t>
  </si>
  <si>
    <t xml:space="preserve">2017/S 0F3-0024926
                                                                                                                                             11-00-51/2017                                          
Nabava računala i informatičke opreme putem operativnog leasinga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</si>
  <si>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30.10.2017.</t>
  </si>
  <si>
    <t>150 dana</t>
  </si>
  <si>
    <t>08.12.2017.</t>
  </si>
  <si>
    <t>22.02.2018.</t>
  </si>
  <si>
    <t>05.01.2018.</t>
  </si>
  <si>
    <t>08.05.2018.</t>
  </si>
  <si>
    <r>
      <t xml:space="preserve">939.023,40
</t>
    </r>
    <r>
      <rPr>
        <u/>
        <sz val="10"/>
        <rFont val="Arial"/>
        <family val="2"/>
        <charset val="238"/>
      </rPr>
      <t>Napomena</t>
    </r>
    <r>
      <rPr>
        <sz val="10"/>
        <rFont val="Arial"/>
        <family val="2"/>
        <charset val="238"/>
      </rPr>
      <t>: plaćeno više od ugovorenog zbog povećanog obima potrošnje, a u okviru planirane vrijednosti okvirnog sporazuma</t>
    </r>
  </si>
  <si>
    <t xml:space="preserve">
22.12.2016.
08.11.2017.
</t>
  </si>
  <si>
    <r>
      <t xml:space="preserve">
1.747.996,39
 </t>
    </r>
    <r>
      <rPr>
        <u/>
        <sz val="10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>plaćeno više od ugovorenog zbog povećanog obima potrošnje, a u zakonskom okviru planirane vrijednosti okvirnog sporazuma</t>
    </r>
  </si>
  <si>
    <t xml:space="preserve">2016/S 003-0029194
                                                                                                                                             02-01-14/2016                                            
Izvođenje javnih radova na građevini Produženje GU XIV i SPOJ SA OU XXI (SPOJ CESTE A) NA
LOKACIJI BOK DRENOVA       
Dodatak I Ugovoru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</si>
  <si>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2017/S 0F3-0014354
                                                                                                                                             06-02-08/2017       
Izrada projektne dokumentacije prenamjene broda Galeb u brod muzej
Dodatak I Ugovoru 
</t>
  </si>
  <si>
    <t xml:space="preserve">
810.287,50 
15.375,00</t>
  </si>
  <si>
    <t xml:space="preserve">2017/S 0F3-0010510
                                                                                                                                             02-04-33/2017    
Uređenje parka Pomerio i rekonstrukcija Ulice Ivana Rendića
Dodatak I Ugovoru 
Dodatak II Ugovoru
Dodatak III Ugovoru
</t>
  </si>
  <si>
    <t xml:space="preserve">21.02.2018.
15.05.2018. </t>
  </si>
  <si>
    <t xml:space="preserve">
8.325.843,74
437.595,39</t>
  </si>
  <si>
    <t>15.06.2018.</t>
  </si>
  <si>
    <t xml:space="preserve">2017/S 0F2-0011895           
                                                                                                                           17-00-08/2017   
Energetska obnova PPO Krnjevo
Dodatak l. Ugovoru
Dodatak ll. Ugovoru </t>
  </si>
  <si>
    <t xml:space="preserve">
31.08.2017.
07.11.2017.
06.04.2018.</t>
  </si>
  <si>
    <t xml:space="preserve">
3.457.183,28
222.240,18</t>
  </si>
  <si>
    <t xml:space="preserve">
7 mjeseci
09.04.2018.
10.05.2018.</t>
  </si>
  <si>
    <t>30.06.2018.</t>
  </si>
  <si>
    <t>27.02.2018.</t>
  </si>
  <si>
    <t xml:space="preserve">2017/S 0F2-0011892
                                                                                                                                             17-00-50/2017   
Energetska obnova Osnovne škole Ivana Zajca
Dodatak I. Ugovoru                           Dodatak ll. Ugovoru                         Dodatak III. Ugovoru                        Dodatak IV. Ugovoru </t>
  </si>
  <si>
    <t xml:space="preserve">
28.08.2017.
13.10.2017.                                                                                                                                                                                                                                                                                                                                                                                                                                                                                                                                                            25.04.2018.  30.05.2018.   29.08.2018.</t>
  </si>
  <si>
    <t xml:space="preserve">
8 mjeseci
31.05.2018.
31.05.2018.    29.08.2018.    07.09.2018.</t>
  </si>
  <si>
    <t>2017/S 0F2-0010735
                                                                                                                                             17-00-42/2017   
Energetska obnova Osnovne škole Pećine
Dodatak l. Ugovoru
Dodatak II. Ugovoru</t>
  </si>
  <si>
    <t xml:space="preserve">
30.08.2017.
04.04.2018.   30.05.2018.
</t>
  </si>
  <si>
    <t xml:space="preserve">
5.096.718,16
164.662,80</t>
  </si>
  <si>
    <t xml:space="preserve">
7 mjeseci
31.05.2018.    15.06.2018.</t>
  </si>
  <si>
    <t xml:space="preserve">2017/S 0F2-0013732
                                                                                                                                             17-00-48/2017   
Izvođenje radova energetske obnove OŠ Kozala
Dodatak l. Ugovoru                          Dodatak II. Ugovoru    </t>
  </si>
  <si>
    <t xml:space="preserve">
18.09.2017.
24.04.2018.        08.06.2018.</t>
  </si>
  <si>
    <t xml:space="preserve">
8.111.737,50
101.660,00 
</t>
  </si>
  <si>
    <t xml:space="preserve">
7 mjeseci
08.06.2018.   30.06.2018.</t>
  </si>
  <si>
    <t>31.12.2018.</t>
  </si>
  <si>
    <t>01.01.2019.-31.12.2019.</t>
  </si>
  <si>
    <t>26.10.2018.</t>
  </si>
  <si>
    <t>31.12.2021.</t>
  </si>
  <si>
    <t xml:space="preserve">23.12.2018.
                                                                                                                                                   24.01.2019.         </t>
  </si>
  <si>
    <t>11.01.2018.</t>
  </si>
  <si>
    <r>
      <t xml:space="preserve">8.724.185,16 </t>
    </r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
plaćeno više od ugovorenog zbog tečajnih razlika 
23.047,79</t>
    </r>
  </si>
  <si>
    <t>2017/S 0F3-0022587
                                                                                                                                             06-02-14/2017
Radovi na uređenju interijera prostora Rijeka 2020
Dodatak I Ugovoru 
Dodatak II Ugovoru</t>
  </si>
  <si>
    <t xml:space="preserve">
30.08.2017.
19.02.2018.
15.06.2018.</t>
  </si>
  <si>
    <t xml:space="preserve">
3.355.863,75
327.551,38 
175.713,80</t>
  </si>
  <si>
    <t>07.09.2018.</t>
  </si>
  <si>
    <t xml:space="preserve">2018/S 0F3-0001429                                         
                                                                                                                                             08-00-01/2017                                        
Usluge osiguranja imovine Grada Rijeke i imovine Rijeka sporta d.o.o. u 2018. godini                                                                                                                                  
Dodatak I. Ugovora     
Dodatak II. Ugovora      
Dodatak III. Ugovora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</si>
  <si>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28.12.2017.
31.12.2018.
31.01.2019.
28.02.2019.</t>
  </si>
  <si>
    <t>3.098.725,35 
(Grad Rijeka = 2.747.563,03; Rijeka sport d.o.o. = 351.163,32)                                                                                                                                                                                                                                                                                                                                                                                                                                               
261.943,57
(Grad Rijeka =232.381,16; Rijeka sport d.o.o. = 29.562,41)
236.269,04
(Grad Rijeka =210.064,31; Rijeka sport d.o.o. = 26.204,73)
260.838,53
(Grad Rijeka =231.722,15; Rijeka sport d.o.o. = 29.116,38)</t>
  </si>
  <si>
    <t xml:space="preserve">
01.01.2018.-31.12.2018.  
01.01.2019.-31.01.2019. 
01.02.2019.-28.02.2019. 
01.03.2019.-31.03.2019. </t>
  </si>
  <si>
    <t xml:space="preserve">
3.098.725,32 
(Grad Rijeka = 2.747.563,00; Rijeka sport d.o.o. = 351.163,32)                                                                                                                                                                                                                                                                                                                                                                                                                                               
258.314,28
(Grad Rijeka =229.197,90; Rijeka sport d.o.o. = 29.116,38)
236.269,04
(Grad Rijeka =210.064,31; Rijeka sport d.o.o. = 26.204,73)
260.838,53
(Grad Rijeka =231.722,15; Rijeka sport d.o.o. = 29.116,38)</t>
  </si>
  <si>
    <t>08</t>
  </si>
  <si>
    <t>31.03.2019.</t>
  </si>
  <si>
    <t xml:space="preserve">NAPOMENA: iznos prekoračenja izvršenja ugovora odnosi se na povećani opseg korištenja usluga poziva na besplatni broj 0800 za potrebe prijevoza nepokretnih i slabo pokretnih osoba </t>
  </si>
  <si>
    <t>10.01.2019.</t>
  </si>
  <si>
    <t>21.01.2019.</t>
  </si>
  <si>
    <t>04.09.2018.</t>
  </si>
  <si>
    <t>31.12.2019.</t>
  </si>
  <si>
    <t>01.10.2019.-31.12.2020.</t>
  </si>
  <si>
    <t>30.09.2019.</t>
  </si>
  <si>
    <r>
      <t xml:space="preserve">2.270.250,00
</t>
    </r>
    <r>
      <rPr>
        <u/>
        <sz val="10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>plaćeno više od ugovorenog, a u okviru planirane vrijednosti okvirnog sporazuma</t>
    </r>
  </si>
  <si>
    <t>06.12.2018.</t>
  </si>
  <si>
    <t>2 godina</t>
  </si>
  <si>
    <t>01.10.2019.</t>
  </si>
  <si>
    <t>31.12.2020.</t>
  </si>
  <si>
    <t>12.</t>
  </si>
  <si>
    <t>1.3.</t>
  </si>
  <si>
    <t>3.3.</t>
  </si>
  <si>
    <t>3.4.</t>
  </si>
  <si>
    <t>5.2.</t>
  </si>
  <si>
    <t>5.3.</t>
  </si>
  <si>
    <t>5.4.</t>
  </si>
  <si>
    <t>U Rijeci, 01.06.2021. godine</t>
  </si>
  <si>
    <t>(Podaci objavljeni zaključno sa 31.12.2017. godine, ažurirano na dan 31.05.2021. godine)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</si>
</sst>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/"/>
  </numFmts>
  <fonts count="36" x14ac:knownFonts="1">
    <font>
      <sz val="10"/>
      <name val="Arial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24" borderId="1" applyNumberFormat="0" applyAlignment="0" applyProtection="0"/>
    <xf numFmtId="0" fontId="29" fillId="25" borderId="1" applyNumberFormat="0" applyAlignment="0" applyProtection="0"/>
    <xf numFmtId="0" fontId="13" fillId="26" borderId="2" applyNumberFormat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31" fillId="0" borderId="6" applyNumberFormat="0" applyFill="0" applyAlignment="0" applyProtection="0"/>
    <xf numFmtId="0" fontId="18" fillId="0" borderId="7" applyNumberFormat="0" applyFill="0" applyAlignment="0" applyProtection="0"/>
    <xf numFmtId="0" fontId="3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9" borderId="1" applyNumberFormat="0" applyAlignment="0" applyProtection="0"/>
    <xf numFmtId="0" fontId="19" fillId="12" borderId="1" applyNumberFormat="0" applyAlignment="0" applyProtection="0"/>
    <xf numFmtId="0" fontId="20" fillId="0" borderId="9" applyNumberFormat="0" applyFill="0" applyAlignment="0" applyProtection="0"/>
    <xf numFmtId="0" fontId="25" fillId="0" borderId="10" applyNumberFormat="0" applyFill="0" applyAlignment="0" applyProtection="0"/>
    <xf numFmtId="0" fontId="21" fillId="12" borderId="0" applyNumberFormat="0" applyBorder="0" applyAlignment="0" applyProtection="0"/>
    <xf numFmtId="0" fontId="33" fillId="12" borderId="0" applyNumberFormat="0" applyBorder="0" applyAlignment="0" applyProtection="0"/>
    <xf numFmtId="0" fontId="28" fillId="0" borderId="0"/>
    <xf numFmtId="0" fontId="1" fillId="7" borderId="11" applyNumberFormat="0" applyFont="0" applyAlignment="0" applyProtection="0"/>
    <xf numFmtId="0" fontId="6" fillId="7" borderId="11" applyNumberFormat="0" applyFont="0" applyAlignment="0" applyProtection="0"/>
    <xf numFmtId="0" fontId="22" fillId="24" borderId="12" applyNumberFormat="0" applyAlignment="0" applyProtection="0"/>
    <xf numFmtId="0" fontId="22" fillId="25" borderId="12" applyNumberFormat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49" fontId="7" fillId="0" borderId="15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7" fillId="0" borderId="0" xfId="0" applyFont="1" applyFill="1"/>
    <xf numFmtId="0" fontId="2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5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right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/>
    <xf numFmtId="14" fontId="1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80" applyFont="1" applyFill="1" applyAlignment="1">
      <alignment vertical="center"/>
    </xf>
    <xf numFmtId="0" fontId="2" fillId="0" borderId="0" xfId="81" applyFont="1" applyFill="1" applyAlignment="1">
      <alignment vertical="center"/>
    </xf>
    <xf numFmtId="0" fontId="1" fillId="0" borderId="0" xfId="81" applyFont="1" applyFill="1"/>
    <xf numFmtId="0" fontId="1" fillId="0" borderId="0" xfId="81" applyFont="1" applyFill="1" applyBorder="1"/>
    <xf numFmtId="0" fontId="4" fillId="0" borderId="15" xfId="81" applyFont="1" applyFill="1" applyBorder="1" applyAlignment="1">
      <alignment horizontal="center" vertical="center" wrapText="1"/>
    </xf>
    <xf numFmtId="0" fontId="5" fillId="0" borderId="15" xfId="81" applyFont="1" applyFill="1" applyBorder="1" applyAlignment="1">
      <alignment horizontal="center" vertical="top" wrapText="1"/>
    </xf>
    <xf numFmtId="0" fontId="5" fillId="0" borderId="17" xfId="81" applyFont="1" applyFill="1" applyBorder="1" applyAlignment="1">
      <alignment horizontal="center" vertical="top" wrapText="1"/>
    </xf>
    <xf numFmtId="0" fontId="7" fillId="0" borderId="15" xfId="81" applyFont="1" applyFill="1" applyBorder="1" applyAlignment="1">
      <alignment horizontal="center" vertical="top" wrapText="1"/>
    </xf>
    <xf numFmtId="0" fontId="7" fillId="0" borderId="15" xfId="81" applyFont="1" applyFill="1" applyBorder="1" applyAlignment="1">
      <alignment horizontal="center" vertical="center" wrapText="1"/>
    </xf>
    <xf numFmtId="3" fontId="7" fillId="0" borderId="15" xfId="81" applyNumberFormat="1" applyFont="1" applyFill="1" applyBorder="1" applyAlignment="1">
      <alignment horizontal="center" vertical="center"/>
    </xf>
    <xf numFmtId="4" fontId="7" fillId="0" borderId="15" xfId="81" applyNumberFormat="1" applyFont="1" applyFill="1" applyBorder="1" applyAlignment="1">
      <alignment horizontal="right" vertical="center" wrapText="1"/>
    </xf>
    <xf numFmtId="49" fontId="7" fillId="0" borderId="15" xfId="81" applyNumberFormat="1" applyFont="1" applyFill="1" applyBorder="1" applyAlignment="1">
      <alignment horizontal="center" vertical="center" wrapText="1"/>
    </xf>
    <xf numFmtId="49" fontId="1" fillId="0" borderId="15" xfId="81" applyNumberFormat="1" applyFont="1" applyFill="1" applyBorder="1" applyAlignment="1">
      <alignment horizontal="right" vertical="top"/>
    </xf>
    <xf numFmtId="0" fontId="1" fillId="0" borderId="15" xfId="81" applyFont="1" applyFill="1" applyBorder="1" applyAlignment="1">
      <alignment horizontal="left" vertical="top" wrapText="1"/>
    </xf>
    <xf numFmtId="3" fontId="1" fillId="0" borderId="15" xfId="81" applyNumberFormat="1" applyFont="1" applyFill="1" applyBorder="1" applyAlignment="1">
      <alignment horizontal="center" vertical="center"/>
    </xf>
    <xf numFmtId="49" fontId="7" fillId="0" borderId="16" xfId="81" applyNumberFormat="1" applyFont="1" applyFill="1" applyBorder="1" applyAlignment="1">
      <alignment horizontal="right" vertical="top"/>
    </xf>
    <xf numFmtId="4" fontId="7" fillId="0" borderId="15" xfId="81" applyNumberFormat="1" applyFont="1" applyFill="1" applyBorder="1" applyAlignment="1">
      <alignment horizontal="right" vertical="center"/>
    </xf>
    <xf numFmtId="4" fontId="1" fillId="0" borderId="15" xfId="81" applyNumberFormat="1" applyFont="1" applyFill="1" applyBorder="1" applyAlignment="1">
      <alignment vertical="center"/>
    </xf>
    <xf numFmtId="49" fontId="7" fillId="0" borderId="15" xfId="81" applyNumberFormat="1" applyFont="1" applyFill="1" applyBorder="1" applyAlignment="1">
      <alignment horizontal="right" vertical="top"/>
    </xf>
    <xf numFmtId="14" fontId="1" fillId="0" borderId="15" xfId="81" applyNumberFormat="1" applyFont="1" applyFill="1" applyBorder="1" applyAlignment="1">
      <alignment horizontal="center" vertical="center" wrapText="1"/>
    </xf>
    <xf numFmtId="0" fontId="7" fillId="0" borderId="15" xfId="81" applyFont="1" applyFill="1" applyBorder="1" applyAlignment="1">
      <alignment horizontal="center" vertical="center"/>
    </xf>
    <xf numFmtId="0" fontId="7" fillId="0" borderId="15" xfId="80" applyFont="1" applyFill="1" applyBorder="1" applyAlignment="1">
      <alignment horizontal="center" vertical="top" wrapText="1"/>
    </xf>
    <xf numFmtId="0" fontId="7" fillId="0" borderId="15" xfId="80" applyFont="1" applyFill="1" applyBorder="1" applyAlignment="1">
      <alignment horizontal="center" vertical="center" wrapText="1"/>
    </xf>
    <xf numFmtId="3" fontId="7" fillId="0" borderId="15" xfId="80" applyNumberFormat="1" applyFont="1" applyFill="1" applyBorder="1" applyAlignment="1">
      <alignment horizontal="center" vertical="center"/>
    </xf>
    <xf numFmtId="4" fontId="7" fillId="0" borderId="15" xfId="80" applyNumberFormat="1" applyFont="1" applyFill="1" applyBorder="1" applyAlignment="1">
      <alignment horizontal="right" vertical="center" wrapText="1"/>
    </xf>
    <xf numFmtId="49" fontId="7" fillId="0" borderId="15" xfId="80" applyNumberFormat="1" applyFont="1" applyFill="1" applyBorder="1" applyAlignment="1">
      <alignment horizontal="center" vertical="center" wrapText="1"/>
    </xf>
    <xf numFmtId="49" fontId="1" fillId="0" borderId="15" xfId="8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" fontId="1" fillId="0" borderId="18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/>
    <xf numFmtId="0" fontId="1" fillId="0" borderId="24" xfId="0" applyFont="1" applyFill="1" applyBorder="1"/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5" xfId="0" applyFont="1" applyFill="1" applyBorder="1" applyAlignment="1">
      <alignment horizontal="center"/>
    </xf>
    <xf numFmtId="0" fontId="35" fillId="0" borderId="15" xfId="8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0" borderId="0" xfId="80" applyFont="1" applyFill="1"/>
    <xf numFmtId="0" fontId="5" fillId="0" borderId="0" xfId="81" applyFont="1" applyFill="1" applyBorder="1" applyAlignment="1">
      <alignment horizontal="center" vertical="center" wrapText="1"/>
    </xf>
    <xf numFmtId="49" fontId="1" fillId="0" borderId="0" xfId="81" applyNumberFormat="1" applyFont="1" applyFill="1" applyBorder="1" applyAlignment="1">
      <alignment horizontal="right" vertical="top"/>
    </xf>
    <xf numFmtId="0" fontId="1" fillId="0" borderId="0" xfId="8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49" fontId="1" fillId="0" borderId="0" xfId="81" applyNumberFormat="1" applyFont="1" applyFill="1" applyBorder="1" applyAlignment="1">
      <alignment horizontal="center" vertical="center" wrapText="1"/>
    </xf>
    <xf numFmtId="4" fontId="1" fillId="0" borderId="0" xfId="81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5" fillId="0" borderId="15" xfId="81" applyFont="1" applyFill="1" applyBorder="1" applyAlignment="1">
      <alignment horizontal="center" vertical="center" wrapText="1"/>
    </xf>
    <xf numFmtId="0" fontId="1" fillId="0" borderId="15" xfId="81" applyFont="1" applyFill="1" applyBorder="1" applyAlignment="1">
      <alignment horizontal="center" vertical="center" wrapText="1"/>
    </xf>
    <xf numFmtId="4" fontId="1" fillId="0" borderId="15" xfId="81" applyNumberFormat="1" applyFont="1" applyFill="1" applyBorder="1" applyAlignment="1">
      <alignment horizontal="right" vertical="center" wrapText="1"/>
    </xf>
    <xf numFmtId="49" fontId="1" fillId="0" borderId="15" xfId="8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0" xfId="8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right" wrapText="1"/>
    </xf>
    <xf numFmtId="14" fontId="1" fillId="0" borderId="15" xfId="0" applyNumberFormat="1" applyFont="1" applyFill="1" applyBorder="1" applyAlignment="1">
      <alignment horizontal="center" vertical="top" wrapText="1"/>
    </xf>
    <xf numFmtId="0" fontId="7" fillId="0" borderId="0" xfId="81" applyFont="1" applyFill="1"/>
    <xf numFmtId="3" fontId="1" fillId="0" borderId="15" xfId="80" applyNumberFormat="1" applyFont="1" applyFill="1" applyBorder="1" applyAlignment="1">
      <alignment horizontal="center" vertical="center"/>
    </xf>
    <xf numFmtId="14" fontId="7" fillId="0" borderId="15" xfId="81" applyNumberFormat="1" applyFont="1" applyFill="1" applyBorder="1" applyAlignment="1">
      <alignment horizontal="center" vertical="center"/>
    </xf>
    <xf numFmtId="14" fontId="1" fillId="0" borderId="15" xfId="81" applyNumberFormat="1" applyFont="1" applyFill="1" applyBorder="1" applyAlignment="1">
      <alignment horizontal="center" vertical="center"/>
    </xf>
    <xf numFmtId="49" fontId="1" fillId="0" borderId="16" xfId="81" applyNumberFormat="1" applyFont="1" applyFill="1" applyBorder="1" applyAlignment="1">
      <alignment horizontal="right" vertical="top"/>
    </xf>
    <xf numFmtId="14" fontId="1" fillId="0" borderId="15" xfId="8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20" xfId="81" applyFont="1" applyFill="1" applyBorder="1" applyAlignment="1">
      <alignment horizontal="center" vertical="center" wrapText="1"/>
    </xf>
    <xf numFmtId="0" fontId="5" fillId="0" borderId="21" xfId="8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81" applyFont="1" applyFill="1" applyBorder="1" applyAlignment="1">
      <alignment horizontal="center" vertical="center" wrapText="1"/>
    </xf>
  </cellXfs>
  <cellStyles count="83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6" xfId="10" builtinId="50" customBuiltin="1"/>
    <cellStyle name="20% - Accent6 2" xfId="11"/>
    <cellStyle name="40% - Accent1" xfId="12" builtinId="31" customBuiltin="1"/>
    <cellStyle name="40% - Accent1 2" xfId="13"/>
    <cellStyle name="40% - Accent2" xfId="14" builtinId="35" customBuiltin="1"/>
    <cellStyle name="40% - Accent3" xfId="15" builtinId="39" customBuiltin="1"/>
    <cellStyle name="40% - Accent3 2" xfId="16"/>
    <cellStyle name="40% - Accent4" xfId="17" builtinId="43" customBuiltin="1"/>
    <cellStyle name="40% - Accent4 2" xfId="18"/>
    <cellStyle name="40% - Accent5" xfId="19" builtinId="47" customBuiltin="1"/>
    <cellStyle name="40% - Accent5 2" xfId="20"/>
    <cellStyle name="40% - Accent6" xfId="21" builtinId="51" customBuiltin="1"/>
    <cellStyle name="40% - Accent6 2" xfId="22"/>
    <cellStyle name="60% - Accent1" xfId="23" builtinId="32" customBuiltin="1"/>
    <cellStyle name="60% - Accent1 2" xfId="24"/>
    <cellStyle name="60% - Accent2" xfId="25" builtinId="36" customBuiltin="1"/>
    <cellStyle name="60% - Accent2 2" xfId="26"/>
    <cellStyle name="60% - Accent3" xfId="27" builtinId="40" customBuiltin="1"/>
    <cellStyle name="60% - Accent3 2" xfId="28"/>
    <cellStyle name="60% - Accent4" xfId="29" builtinId="44" customBuiltin="1"/>
    <cellStyle name="60% - Accent4 2" xfId="30"/>
    <cellStyle name="60% - Accent5" xfId="31" builtinId="48" customBuiltin="1"/>
    <cellStyle name="60% - Accent5 2" xfId="32"/>
    <cellStyle name="60% - Accent6" xfId="33" builtinId="52" customBuiltin="1"/>
    <cellStyle name="60% - Accent6 2" xfId="34"/>
    <cellStyle name="Accent1" xfId="35" builtinId="29" customBuiltin="1"/>
    <cellStyle name="Accent1 2" xfId="36"/>
    <cellStyle name="Accent2" xfId="37" builtinId="33" customBuiltin="1"/>
    <cellStyle name="Accent2 2" xfId="38"/>
    <cellStyle name="Accent3" xfId="39" builtinId="37" customBuiltin="1"/>
    <cellStyle name="Accent3 2" xfId="40"/>
    <cellStyle name="Accent4" xfId="41" builtinId="41" customBuiltin="1"/>
    <cellStyle name="Accent4 2" xfId="42"/>
    <cellStyle name="Accent5" xfId="43" builtinId="45" customBuiltin="1"/>
    <cellStyle name="Accent6" xfId="44" builtinId="49" customBuiltin="1"/>
    <cellStyle name="Accent6 2" xfId="45"/>
    <cellStyle name="Bad" xfId="46" builtinId="27" customBuiltin="1"/>
    <cellStyle name="Bad 2" xfId="47"/>
    <cellStyle name="Calculation" xfId="48" builtinId="22" customBuiltin="1"/>
    <cellStyle name="Calculation 2" xfId="49"/>
    <cellStyle name="Check Cell" xfId="50" builtinId="23" customBuiltin="1"/>
    <cellStyle name="Comma 2" xfId="51"/>
    <cellStyle name="Currency 2" xfId="52"/>
    <cellStyle name="Explanatory Text" xfId="53" builtinId="53" customBuiltin="1"/>
    <cellStyle name="Good" xfId="54" builtinId="26" customBuiltin="1"/>
    <cellStyle name="Good 2" xfId="55"/>
    <cellStyle name="Heading 1" xfId="56" builtinId="16" customBuiltin="1"/>
    <cellStyle name="Heading 1 2" xfId="57"/>
    <cellStyle name="Heading 2" xfId="58" builtinId="17" customBuiltin="1"/>
    <cellStyle name="Heading 2 2" xfId="59"/>
    <cellStyle name="Heading 3" xfId="60" builtinId="18" customBuiltin="1"/>
    <cellStyle name="Heading 3 2" xfId="61"/>
    <cellStyle name="Heading 4" xfId="62" builtinId="19" customBuiltin="1"/>
    <cellStyle name="Heading 4 2" xfId="63"/>
    <cellStyle name="Input" xfId="64" builtinId="20" customBuiltin="1"/>
    <cellStyle name="Input 2" xfId="65"/>
    <cellStyle name="Linked Cell" xfId="66" builtinId="24" customBuiltin="1"/>
    <cellStyle name="Linked Cell 2" xfId="67"/>
    <cellStyle name="Neutral" xfId="68" builtinId="28" customBuiltin="1"/>
    <cellStyle name="Neutral 2" xfId="69"/>
    <cellStyle name="Normal" xfId="0" builtinId="0"/>
    <cellStyle name="Normal 2" xfId="70"/>
    <cellStyle name="Normal 2 2" xfId="82"/>
    <cellStyle name="Normal 3" xfId="80"/>
    <cellStyle name="Normal_REGISTAR UGOVORA O JN I IZVR -OBJAVA 3" xfId="81"/>
    <cellStyle name="Note" xfId="71" builtinId="10" customBuiltin="1"/>
    <cellStyle name="Note 2" xfId="72"/>
    <cellStyle name="Output" xfId="73" builtinId="21" customBuiltin="1"/>
    <cellStyle name="Output 2" xfId="74"/>
    <cellStyle name="Title" xfId="75" builtinId="15" customBuiltin="1"/>
    <cellStyle name="Title 2" xfId="76"/>
    <cellStyle name="Total" xfId="77" builtinId="25" customBuiltin="1"/>
    <cellStyle name="Total 2" xfId="78"/>
    <cellStyle name="Warning Text" xfId="79" builtinId="11" customBuiltin="1"/>
  </cellStyles>
  <dxfs count="0"/>
  <tableStyles count="0" defaultTableStyle="TableStyleMedium9" defaultPivotStyle="PivotStyleLight16"/>
  <colors>
    <mruColors>
      <color rgb="FF00CCFF"/>
      <color rgb="FF66FFFF"/>
      <color rgb="FF9933FF"/>
      <color rgb="FFFF66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220"/>
  <sheetViews>
    <sheetView tabSelected="1" zoomScaleNormal="100" workbookViewId="0">
      <selection activeCell="C32" sqref="C32"/>
    </sheetView>
  </sheetViews>
  <sheetFormatPr defaultColWidth="0" defaultRowHeight="12.75" x14ac:dyDescent="0.2"/>
  <cols>
    <col min="1" max="1" width="6.7109375" style="10" customWidth="1"/>
    <col min="2" max="2" width="34.5703125" style="10" customWidth="1"/>
    <col min="3" max="3" width="13.28515625" style="10" bestFit="1" customWidth="1"/>
    <col min="4" max="4" width="12.7109375" style="10" bestFit="1" customWidth="1"/>
    <col min="5" max="5" width="17" style="10" bestFit="1" customWidth="1"/>
    <col min="6" max="6" width="14.42578125" style="10" customWidth="1"/>
    <col min="7" max="7" width="16" style="10" customWidth="1"/>
    <col min="8" max="8" width="17.7109375" style="23" customWidth="1"/>
    <col min="9" max="9" width="16.140625" style="10" customWidth="1"/>
    <col min="10" max="10" width="16.28515625" style="10" customWidth="1"/>
    <col min="11" max="15" width="9.140625" style="10" customWidth="1"/>
    <col min="16" max="16" width="5" style="10" customWidth="1"/>
    <col min="17" max="33" width="9.140625" style="10" customWidth="1"/>
    <col min="34" max="34" width="4.28515625" style="10" customWidth="1"/>
    <col min="35" max="39" width="9.140625" style="10" customWidth="1"/>
    <col min="40" max="40" width="9" style="10" customWidth="1"/>
    <col min="41" max="59" width="9.140625" style="10" customWidth="1"/>
    <col min="60" max="60" width="0.85546875" style="10" customWidth="1"/>
    <col min="61" max="82" width="9.140625" style="10" customWidth="1"/>
    <col min="83" max="83" width="4.85546875" style="10" customWidth="1"/>
    <col min="84" max="96" width="9.140625" style="10" customWidth="1"/>
    <col min="97" max="97" width="4.42578125" style="10" customWidth="1"/>
    <col min="98" max="115" width="9.140625" style="10" customWidth="1"/>
    <col min="116" max="116" width="4" style="10" customWidth="1"/>
    <col min="117" max="137" width="9.140625" style="10" customWidth="1"/>
    <col min="138" max="138" width="7.140625" style="10" customWidth="1"/>
    <col min="139" max="156" width="9.140625" style="10" customWidth="1"/>
    <col min="157" max="157" width="1.28515625" style="10" customWidth="1"/>
    <col min="158" max="170" width="9.140625" style="10" customWidth="1"/>
    <col min="171" max="171" width="19.85546875" style="10" customWidth="1"/>
    <col min="172" max="16384" width="0" style="10" hidden="1"/>
  </cols>
  <sheetData>
    <row r="1" spans="1:226" ht="14.25" x14ac:dyDescent="0.2">
      <c r="A1" s="5" t="s">
        <v>67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226" ht="14.25" x14ac:dyDescent="0.2">
      <c r="A2" s="5" t="s">
        <v>68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</row>
    <row r="3" spans="1:226" ht="14.25" x14ac:dyDescent="0.2">
      <c r="A3" s="5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</row>
    <row r="4" spans="1:226" ht="8.25" customHeight="1" x14ac:dyDescent="0.2">
      <c r="A4" s="4"/>
      <c r="B4" s="4"/>
      <c r="C4" s="4"/>
      <c r="D4" s="4"/>
      <c r="E4" s="4"/>
      <c r="F4" s="4"/>
      <c r="G4" s="4"/>
      <c r="H4" s="86"/>
      <c r="I4" s="4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</row>
    <row r="5" spans="1:226" ht="14.25" x14ac:dyDescent="0.2">
      <c r="A5" s="103" t="s">
        <v>118</v>
      </c>
      <c r="B5" s="103"/>
      <c r="C5" s="103"/>
      <c r="D5" s="103"/>
      <c r="E5" s="103"/>
      <c r="F5" s="103"/>
      <c r="G5" s="103"/>
      <c r="H5" s="103"/>
      <c r="I5" s="103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226" ht="15" x14ac:dyDescent="0.2">
      <c r="A6" s="4"/>
      <c r="B6" s="4"/>
      <c r="C6" s="4"/>
      <c r="D6" s="4"/>
      <c r="E6" s="4"/>
      <c r="F6" s="4"/>
      <c r="G6" s="4"/>
      <c r="H6" s="86"/>
      <c r="I6" s="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</row>
    <row r="7" spans="1:226" ht="15" x14ac:dyDescent="0.2">
      <c r="A7" s="104" t="s">
        <v>38</v>
      </c>
      <c r="B7" s="104"/>
      <c r="C7" s="104"/>
      <c r="D7" s="104"/>
      <c r="E7" s="104"/>
      <c r="F7" s="104"/>
      <c r="G7" s="104"/>
      <c r="H7" s="104"/>
      <c r="I7" s="10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</row>
    <row r="8" spans="1:226" ht="12.75" customHeight="1" x14ac:dyDescent="0.2"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226" ht="15" x14ac:dyDescent="0.2">
      <c r="A9" s="3" t="s">
        <v>37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</row>
    <row r="10" spans="1:226" ht="15" x14ac:dyDescent="0.2">
      <c r="A10" s="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</row>
    <row r="11" spans="1:226" ht="60" x14ac:dyDescent="0.2">
      <c r="A11" s="2" t="s">
        <v>65</v>
      </c>
      <c r="B11" s="2" t="s">
        <v>34</v>
      </c>
      <c r="C11" s="2" t="s">
        <v>45</v>
      </c>
      <c r="D11" s="2" t="s">
        <v>46</v>
      </c>
      <c r="E11" s="2" t="s">
        <v>0</v>
      </c>
      <c r="F11" s="2" t="s">
        <v>35</v>
      </c>
      <c r="G11" s="2" t="s">
        <v>47</v>
      </c>
      <c r="H11" s="2" t="s">
        <v>116</v>
      </c>
      <c r="I11" s="2" t="s">
        <v>1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226" ht="11.25" customHeight="1" x14ac:dyDescent="0.2">
      <c r="A12" s="7">
        <v>1</v>
      </c>
      <c r="B12" s="8">
        <v>2</v>
      </c>
      <c r="C12" s="7">
        <v>3</v>
      </c>
      <c r="D12" s="8">
        <v>4</v>
      </c>
      <c r="E12" s="7">
        <v>5</v>
      </c>
      <c r="F12" s="8">
        <v>6</v>
      </c>
      <c r="G12" s="7">
        <v>7</v>
      </c>
      <c r="H12" s="7">
        <v>8</v>
      </c>
      <c r="I12" s="7">
        <v>9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</row>
    <row r="13" spans="1:226" ht="102" x14ac:dyDescent="0.2">
      <c r="A13" s="1" t="s">
        <v>137</v>
      </c>
      <c r="B13" s="11" t="s">
        <v>4</v>
      </c>
      <c r="C13" s="9" t="s">
        <v>41</v>
      </c>
      <c r="D13" s="9" t="s">
        <v>62</v>
      </c>
      <c r="E13" s="12">
        <v>934800</v>
      </c>
      <c r="F13" s="89" t="s">
        <v>66</v>
      </c>
      <c r="G13" s="9" t="s">
        <v>63</v>
      </c>
      <c r="H13" s="90"/>
      <c r="I13" s="91"/>
    </row>
    <row r="14" spans="1:226" ht="76.5" x14ac:dyDescent="0.2">
      <c r="A14" s="1" t="s">
        <v>138</v>
      </c>
      <c r="B14" s="9" t="s">
        <v>21</v>
      </c>
      <c r="C14" s="9" t="s">
        <v>41</v>
      </c>
      <c r="D14" s="15" t="s">
        <v>22</v>
      </c>
      <c r="E14" s="12">
        <v>924250</v>
      </c>
      <c r="F14" s="9" t="s">
        <v>53</v>
      </c>
      <c r="G14" s="9" t="s">
        <v>23</v>
      </c>
      <c r="H14" s="9"/>
      <c r="I14" s="12"/>
    </row>
    <row r="15" spans="1:226" ht="76.5" x14ac:dyDescent="0.2">
      <c r="A15" s="1" t="s">
        <v>141</v>
      </c>
      <c r="B15" s="11" t="s">
        <v>71</v>
      </c>
      <c r="C15" s="9" t="s">
        <v>52</v>
      </c>
      <c r="D15" s="13" t="s">
        <v>25</v>
      </c>
      <c r="E15" s="14">
        <v>457500</v>
      </c>
      <c r="F15" s="9" t="s">
        <v>26</v>
      </c>
      <c r="G15" s="9" t="s">
        <v>27</v>
      </c>
      <c r="H15" s="21"/>
      <c r="I15" s="12"/>
    </row>
    <row r="16" spans="1:226" ht="165.75" x14ac:dyDescent="0.2">
      <c r="A16" s="1" t="s">
        <v>142</v>
      </c>
      <c r="B16" s="11" t="s">
        <v>126</v>
      </c>
      <c r="C16" s="9" t="s">
        <v>127</v>
      </c>
      <c r="D16" s="13" t="s">
        <v>128</v>
      </c>
      <c r="E16" s="12" t="s">
        <v>129</v>
      </c>
      <c r="F16" s="9" t="s">
        <v>130</v>
      </c>
      <c r="G16" s="9" t="s">
        <v>54</v>
      </c>
      <c r="H16" s="9" t="s">
        <v>199</v>
      </c>
      <c r="I16" s="92" t="s">
        <v>201</v>
      </c>
    </row>
    <row r="17" spans="1:10" ht="76.5" x14ac:dyDescent="0.2">
      <c r="A17" s="1" t="s">
        <v>43</v>
      </c>
      <c r="B17" s="9" t="s">
        <v>80</v>
      </c>
      <c r="C17" s="9" t="s">
        <v>32</v>
      </c>
      <c r="D17" s="15" t="s">
        <v>77</v>
      </c>
      <c r="E17" s="12">
        <v>118750</v>
      </c>
      <c r="F17" s="15" t="s">
        <v>42</v>
      </c>
      <c r="G17" s="9" t="s">
        <v>76</v>
      </c>
      <c r="H17" s="13" t="s">
        <v>183</v>
      </c>
      <c r="I17" s="12">
        <v>118750</v>
      </c>
    </row>
    <row r="18" spans="1:10" ht="76.5" x14ac:dyDescent="0.2">
      <c r="A18" s="1" t="s">
        <v>89</v>
      </c>
      <c r="B18" s="9" t="s">
        <v>88</v>
      </c>
      <c r="C18" s="9" t="s">
        <v>32</v>
      </c>
      <c r="D18" s="15" t="s">
        <v>81</v>
      </c>
      <c r="E18" s="12">
        <v>1862322.03</v>
      </c>
      <c r="F18" s="9" t="s">
        <v>57</v>
      </c>
      <c r="G18" s="9" t="s">
        <v>82</v>
      </c>
      <c r="H18" s="60">
        <v>43753</v>
      </c>
      <c r="I18" s="16">
        <v>1832887.58</v>
      </c>
    </row>
    <row r="19" spans="1:10" s="22" customFormat="1" ht="76.5" x14ac:dyDescent="0.2">
      <c r="A19" s="1" t="s">
        <v>143</v>
      </c>
      <c r="B19" s="9" t="s">
        <v>100</v>
      </c>
      <c r="C19" s="9" t="s">
        <v>41</v>
      </c>
      <c r="D19" s="13" t="s">
        <v>99</v>
      </c>
      <c r="E19" s="12">
        <v>2096952.54</v>
      </c>
      <c r="F19" s="21" t="s">
        <v>57</v>
      </c>
      <c r="G19" s="9" t="s">
        <v>98</v>
      </c>
      <c r="H19" s="18"/>
      <c r="I19" s="93"/>
    </row>
    <row r="20" spans="1:10" s="22" customFormat="1" ht="140.25" x14ac:dyDescent="0.2">
      <c r="A20" s="1" t="s">
        <v>44</v>
      </c>
      <c r="B20" s="11" t="s">
        <v>171</v>
      </c>
      <c r="C20" s="9" t="s">
        <v>106</v>
      </c>
      <c r="D20" s="13" t="s">
        <v>169</v>
      </c>
      <c r="E20" s="12" t="s">
        <v>112</v>
      </c>
      <c r="F20" s="21" t="s">
        <v>61</v>
      </c>
      <c r="G20" s="9" t="s">
        <v>111</v>
      </c>
      <c r="H20" s="18"/>
      <c r="I20" s="93"/>
    </row>
    <row r="21" spans="1:10" s="22" customFormat="1" ht="102" x14ac:dyDescent="0.2">
      <c r="A21" s="1" t="s">
        <v>90</v>
      </c>
      <c r="B21" s="9" t="s">
        <v>122</v>
      </c>
      <c r="C21" s="9" t="s">
        <v>32</v>
      </c>
      <c r="D21" s="13" t="s">
        <v>105</v>
      </c>
      <c r="E21" s="12">
        <v>323125</v>
      </c>
      <c r="F21" s="21" t="s">
        <v>56</v>
      </c>
      <c r="G21" s="9" t="s">
        <v>139</v>
      </c>
      <c r="H21" s="9" t="s">
        <v>166</v>
      </c>
      <c r="I21" s="12">
        <v>172632.5</v>
      </c>
    </row>
    <row r="22" spans="1:10" s="22" customFormat="1" ht="127.5" x14ac:dyDescent="0.2">
      <c r="A22" s="1" t="s">
        <v>5</v>
      </c>
      <c r="B22" s="9" t="s">
        <v>131</v>
      </c>
      <c r="C22" s="9" t="s">
        <v>32</v>
      </c>
      <c r="D22" s="13" t="s">
        <v>114</v>
      </c>
      <c r="E22" s="12">
        <v>56970</v>
      </c>
      <c r="F22" s="21" t="s">
        <v>70</v>
      </c>
      <c r="G22" s="9" t="s">
        <v>24</v>
      </c>
      <c r="H22" s="9" t="s">
        <v>195</v>
      </c>
      <c r="I22" s="16">
        <v>52985.49</v>
      </c>
    </row>
    <row r="23" spans="1:10" s="22" customFormat="1" ht="178.5" x14ac:dyDescent="0.2">
      <c r="A23" s="1" t="s">
        <v>6</v>
      </c>
      <c r="B23" s="88" t="s">
        <v>132</v>
      </c>
      <c r="C23" s="88" t="s">
        <v>32</v>
      </c>
      <c r="D23" s="58" t="s">
        <v>115</v>
      </c>
      <c r="E23" s="62">
        <v>372395.5</v>
      </c>
      <c r="F23" s="59" t="s">
        <v>70</v>
      </c>
      <c r="G23" s="88" t="s">
        <v>74</v>
      </c>
      <c r="H23" s="9" t="s">
        <v>195</v>
      </c>
      <c r="I23" s="16">
        <v>382256.66</v>
      </c>
      <c r="J23" s="22" t="s">
        <v>213</v>
      </c>
    </row>
    <row r="24" spans="1:10" ht="114.75" x14ac:dyDescent="0.2">
      <c r="A24" s="1" t="s">
        <v>7</v>
      </c>
      <c r="B24" s="88" t="s">
        <v>172</v>
      </c>
      <c r="C24" s="88" t="s">
        <v>32</v>
      </c>
      <c r="D24" s="58" t="s">
        <v>135</v>
      </c>
      <c r="E24" s="62" t="s">
        <v>173</v>
      </c>
      <c r="F24" s="59"/>
      <c r="G24" s="88" t="s">
        <v>136</v>
      </c>
      <c r="H24" s="94"/>
      <c r="I24" s="95"/>
    </row>
    <row r="25" spans="1:10" ht="140.25" x14ac:dyDescent="0.2">
      <c r="A25" s="1" t="s">
        <v>144</v>
      </c>
      <c r="B25" s="88" t="s">
        <v>174</v>
      </c>
      <c r="C25" s="88" t="s">
        <v>32</v>
      </c>
      <c r="D25" s="58" t="s">
        <v>133</v>
      </c>
      <c r="E25" s="12">
        <v>7118663.4299999997</v>
      </c>
      <c r="F25" s="59" t="s">
        <v>175</v>
      </c>
      <c r="G25" s="88" t="s">
        <v>134</v>
      </c>
      <c r="H25" s="88" t="s">
        <v>197</v>
      </c>
      <c r="I25" s="59">
        <v>7046176.4900000002</v>
      </c>
    </row>
    <row r="26" spans="1:10" ht="140.25" x14ac:dyDescent="0.2">
      <c r="A26" s="1" t="s">
        <v>8</v>
      </c>
      <c r="B26" s="9" t="s">
        <v>184</v>
      </c>
      <c r="C26" s="9" t="s">
        <v>32</v>
      </c>
      <c r="D26" s="13" t="s">
        <v>185</v>
      </c>
      <c r="E26" s="12" t="s">
        <v>176</v>
      </c>
      <c r="F26" s="21" t="s">
        <v>186</v>
      </c>
      <c r="G26" s="9" t="s">
        <v>96</v>
      </c>
      <c r="H26" s="15" t="s">
        <v>205</v>
      </c>
      <c r="I26" s="16">
        <v>8674538.5</v>
      </c>
    </row>
    <row r="27" spans="1:10" ht="127.5" x14ac:dyDescent="0.2">
      <c r="A27" s="1" t="s">
        <v>145</v>
      </c>
      <c r="B27" s="9" t="s">
        <v>187</v>
      </c>
      <c r="C27" s="9" t="s">
        <v>32</v>
      </c>
      <c r="D27" s="13" t="s">
        <v>188</v>
      </c>
      <c r="E27" s="12" t="s">
        <v>189</v>
      </c>
      <c r="F27" s="21" t="s">
        <v>190</v>
      </c>
      <c r="G27" s="9" t="s">
        <v>29</v>
      </c>
      <c r="H27" s="15" t="s">
        <v>177</v>
      </c>
      <c r="I27" s="16">
        <v>4900791.93</v>
      </c>
    </row>
    <row r="28" spans="1:10" ht="102" x14ac:dyDescent="0.2">
      <c r="A28" s="1" t="s">
        <v>91</v>
      </c>
      <c r="B28" s="9" t="s">
        <v>178</v>
      </c>
      <c r="C28" s="9" t="s">
        <v>32</v>
      </c>
      <c r="D28" s="13" t="s">
        <v>179</v>
      </c>
      <c r="E28" s="12" t="s">
        <v>180</v>
      </c>
      <c r="F28" s="21" t="s">
        <v>181</v>
      </c>
      <c r="G28" s="9" t="s">
        <v>97</v>
      </c>
      <c r="H28" s="15" t="s">
        <v>167</v>
      </c>
      <c r="I28" s="16">
        <v>3442434.05</v>
      </c>
    </row>
    <row r="29" spans="1:10" ht="113.25" customHeight="1" x14ac:dyDescent="0.2">
      <c r="A29" s="1" t="s">
        <v>9</v>
      </c>
      <c r="B29" s="11" t="s">
        <v>191</v>
      </c>
      <c r="C29" s="9" t="s">
        <v>32</v>
      </c>
      <c r="D29" s="96" t="s">
        <v>192</v>
      </c>
      <c r="E29" s="12" t="s">
        <v>193</v>
      </c>
      <c r="F29" s="81" t="s">
        <v>194</v>
      </c>
      <c r="G29" s="9" t="s">
        <v>29</v>
      </c>
      <c r="H29" s="15" t="s">
        <v>182</v>
      </c>
      <c r="I29" s="16">
        <v>8139344.0499999998</v>
      </c>
    </row>
    <row r="30" spans="1:10" ht="114.75" x14ac:dyDescent="0.2">
      <c r="A30" s="1" t="s">
        <v>92</v>
      </c>
      <c r="B30" s="9" t="s">
        <v>202</v>
      </c>
      <c r="C30" s="9" t="s">
        <v>32</v>
      </c>
      <c r="D30" s="13" t="s">
        <v>203</v>
      </c>
      <c r="E30" s="12" t="s">
        <v>204</v>
      </c>
      <c r="F30" s="21" t="s">
        <v>163</v>
      </c>
      <c r="G30" s="9" t="s">
        <v>148</v>
      </c>
      <c r="H30" s="15" t="s">
        <v>216</v>
      </c>
      <c r="I30" s="16">
        <v>3858827.75</v>
      </c>
    </row>
    <row r="31" spans="1:10" ht="95.25" customHeight="1" x14ac:dyDescent="0.2">
      <c r="A31" s="1" t="s">
        <v>146</v>
      </c>
      <c r="B31" s="9" t="s">
        <v>160</v>
      </c>
      <c r="C31" s="9" t="s">
        <v>32</v>
      </c>
      <c r="D31" s="20" t="s">
        <v>151</v>
      </c>
      <c r="E31" s="12">
        <v>987500</v>
      </c>
      <c r="F31" s="21" t="s">
        <v>60</v>
      </c>
      <c r="G31" s="9" t="s">
        <v>150</v>
      </c>
      <c r="H31" s="15" t="s">
        <v>159</v>
      </c>
      <c r="I31" s="12">
        <v>987500</v>
      </c>
    </row>
    <row r="32" spans="1:10" ht="409.5" x14ac:dyDescent="0.2">
      <c r="A32" s="1" t="s">
        <v>147</v>
      </c>
      <c r="B32" s="9" t="s">
        <v>206</v>
      </c>
      <c r="C32" s="9" t="s">
        <v>106</v>
      </c>
      <c r="D32" s="9" t="s">
        <v>207</v>
      </c>
      <c r="E32" s="12" t="s">
        <v>208</v>
      </c>
      <c r="F32" s="9" t="s">
        <v>209</v>
      </c>
      <c r="G32" s="9" t="s">
        <v>158</v>
      </c>
      <c r="H32" s="9" t="s">
        <v>212</v>
      </c>
      <c r="I32" s="92" t="s">
        <v>210</v>
      </c>
      <c r="J32" s="10" t="s">
        <v>211</v>
      </c>
    </row>
    <row r="33" spans="1:9" ht="63.75" x14ac:dyDescent="0.2">
      <c r="A33" s="1" t="s">
        <v>93</v>
      </c>
      <c r="B33" s="9" t="s">
        <v>161</v>
      </c>
      <c r="C33" s="9" t="s">
        <v>32</v>
      </c>
      <c r="D33" s="13" t="s">
        <v>162</v>
      </c>
      <c r="E33" s="12">
        <v>1725694.93</v>
      </c>
      <c r="F33" s="21" t="s">
        <v>57</v>
      </c>
      <c r="G33" s="9" t="s">
        <v>98</v>
      </c>
      <c r="H33" s="9"/>
      <c r="I33" s="16"/>
    </row>
    <row r="34" spans="1:9" x14ac:dyDescent="0.2">
      <c r="D34" s="23"/>
      <c r="I34" s="24"/>
    </row>
    <row r="35" spans="1:9" x14ac:dyDescent="0.2">
      <c r="D35" s="23"/>
      <c r="I35" s="24"/>
    </row>
    <row r="36" spans="1:9" x14ac:dyDescent="0.2">
      <c r="D36" s="23"/>
      <c r="I36" s="24"/>
    </row>
    <row r="37" spans="1:9" x14ac:dyDescent="0.2">
      <c r="D37" s="23"/>
      <c r="I37" s="24"/>
    </row>
    <row r="38" spans="1:9" x14ac:dyDescent="0.2">
      <c r="I38" s="24"/>
    </row>
    <row r="39" spans="1:9" x14ac:dyDescent="0.2">
      <c r="I39" s="24"/>
    </row>
    <row r="45" spans="1:9" x14ac:dyDescent="0.2">
      <c r="A45" s="17"/>
    </row>
    <row r="46" spans="1:9" x14ac:dyDescent="0.2">
      <c r="A46" s="17"/>
    </row>
    <row r="47" spans="1:9" x14ac:dyDescent="0.2">
      <c r="A47" s="17"/>
    </row>
    <row r="48" spans="1:9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158" spans="3:3" x14ac:dyDescent="0.2">
      <c r="C158" s="61"/>
    </row>
    <row r="214" spans="1:9" x14ac:dyDescent="0.2">
      <c r="A214" s="63"/>
      <c r="B214" s="64"/>
      <c r="C214" s="64"/>
      <c r="D214" s="64"/>
      <c r="E214" s="64"/>
      <c r="F214" s="64"/>
      <c r="G214" s="64"/>
      <c r="H214" s="65"/>
      <c r="I214" s="64"/>
    </row>
    <row r="215" spans="1:9" x14ac:dyDescent="0.2">
      <c r="A215" s="66"/>
      <c r="B215" s="17"/>
      <c r="C215" s="17"/>
      <c r="D215" s="17"/>
      <c r="E215" s="17"/>
      <c r="F215" s="17"/>
      <c r="G215" s="17"/>
      <c r="H215" s="67"/>
      <c r="I215" s="17"/>
    </row>
    <row r="216" spans="1:9" x14ac:dyDescent="0.2">
      <c r="A216" s="66"/>
      <c r="B216" s="17"/>
      <c r="C216" s="17"/>
      <c r="D216" s="17"/>
      <c r="E216" s="17"/>
      <c r="F216" s="17"/>
      <c r="G216" s="17"/>
      <c r="H216" s="67"/>
      <c r="I216" s="17"/>
    </row>
    <row r="217" spans="1:9" x14ac:dyDescent="0.2">
      <c r="A217" s="66"/>
      <c r="B217" s="17"/>
      <c r="C217" s="17"/>
      <c r="D217" s="17"/>
      <c r="E217" s="17"/>
      <c r="F217" s="17"/>
      <c r="G217" s="17"/>
      <c r="H217" s="67"/>
      <c r="I217" s="17"/>
    </row>
    <row r="218" spans="1:9" x14ac:dyDescent="0.2">
      <c r="A218" s="66"/>
      <c r="B218" s="17"/>
      <c r="C218" s="17"/>
      <c r="D218" s="17"/>
      <c r="E218" s="17"/>
      <c r="F218" s="17"/>
      <c r="G218" s="17"/>
      <c r="H218" s="67"/>
      <c r="I218" s="17"/>
    </row>
    <row r="219" spans="1:9" x14ac:dyDescent="0.2">
      <c r="A219" s="66"/>
      <c r="B219" s="17"/>
      <c r="C219" s="17"/>
      <c r="D219" s="17"/>
      <c r="E219" s="17"/>
      <c r="F219" s="17"/>
      <c r="G219" s="17"/>
      <c r="H219" s="67"/>
      <c r="I219" s="17"/>
    </row>
    <row r="220" spans="1:9" x14ac:dyDescent="0.2">
      <c r="A220" s="68"/>
      <c r="B220" s="69"/>
      <c r="C220" s="69"/>
      <c r="D220" s="69"/>
      <c r="E220" s="69"/>
      <c r="F220" s="69"/>
      <c r="G220" s="69"/>
      <c r="H220" s="70"/>
      <c r="I220" s="69"/>
    </row>
  </sheetData>
  <mergeCells count="2">
    <mergeCell ref="A5:I5"/>
    <mergeCell ref="A7:I7"/>
  </mergeCells>
  <phoneticPr fontId="8" type="noConversion"/>
  <pageMargins left="0.31496062992125984" right="0.23622047244094491" top="0.59055118110236227" bottom="0.55118110236220474" header="0.31496062992125984" footer="0.31496062992125984"/>
  <pageSetup scale="9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32"/>
  <sheetViews>
    <sheetView zoomScaleNormal="100" zoomScaleSheetLayoutView="90" workbookViewId="0">
      <pane ySplit="3" topLeftCell="A22" activePane="bottomLeft" state="frozen"/>
      <selection activeCell="C32" sqref="C32"/>
      <selection pane="bottomLeft" activeCell="F46" sqref="F46"/>
    </sheetView>
  </sheetViews>
  <sheetFormatPr defaultColWidth="0" defaultRowHeight="12.75" x14ac:dyDescent="0.2"/>
  <cols>
    <col min="1" max="1" width="11.28515625" style="27" customWidth="1"/>
    <col min="2" max="2" width="7" style="27" customWidth="1"/>
    <col min="3" max="3" width="31.140625" style="27" customWidth="1"/>
    <col min="4" max="4" width="12.42578125" style="27" bestFit="1" customWidth="1"/>
    <col min="5" max="5" width="11.85546875" style="27" customWidth="1"/>
    <col min="6" max="6" width="13.5703125" style="27" bestFit="1" customWidth="1"/>
    <col min="7" max="7" width="14.42578125" style="27" customWidth="1"/>
    <col min="8" max="8" width="14.85546875" style="27" customWidth="1"/>
    <col min="9" max="9" width="15.5703125" style="27" customWidth="1"/>
    <col min="10" max="10" width="15.28515625" style="27" customWidth="1"/>
    <col min="11" max="19" width="9.140625" style="27" customWidth="1"/>
    <col min="20" max="20" width="5" style="27" customWidth="1"/>
    <col min="21" max="37" width="9.140625" style="27" customWidth="1"/>
    <col min="38" max="38" width="4.28515625" style="27" customWidth="1"/>
    <col min="39" max="43" width="9.140625" style="27" customWidth="1"/>
    <col min="44" max="44" width="9" style="27" customWidth="1"/>
    <col min="45" max="63" width="9.140625" style="27" customWidth="1"/>
    <col min="64" max="64" width="0.85546875" style="27" customWidth="1"/>
    <col min="65" max="86" width="9.140625" style="27" customWidth="1"/>
    <col min="87" max="87" width="4.85546875" style="27" customWidth="1"/>
    <col min="88" max="100" width="9.140625" style="27" customWidth="1"/>
    <col min="101" max="101" width="4.42578125" style="27" customWidth="1"/>
    <col min="102" max="119" width="9.140625" style="27" customWidth="1"/>
    <col min="120" max="120" width="4" style="27" customWidth="1"/>
    <col min="121" max="141" width="9.140625" style="27" customWidth="1"/>
    <col min="142" max="142" width="7.140625" style="27" customWidth="1"/>
    <col min="143" max="160" width="9.140625" style="27" customWidth="1"/>
    <col min="161" max="161" width="1.28515625" style="27" customWidth="1"/>
    <col min="162" max="174" width="9.140625" style="27" customWidth="1"/>
    <col min="175" max="175" width="19.85546875" style="27" customWidth="1"/>
    <col min="176" max="16384" width="0" style="27" hidden="1"/>
  </cols>
  <sheetData>
    <row r="1" spans="1:230" ht="20.25" customHeight="1" x14ac:dyDescent="0.2">
      <c r="A1" s="25" t="s">
        <v>30</v>
      </c>
      <c r="B1" s="26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230" x14ac:dyDescent="0.2"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230" ht="78.75" x14ac:dyDescent="0.2">
      <c r="A3" s="29"/>
      <c r="B3" s="29" t="s">
        <v>65</v>
      </c>
      <c r="C3" s="29" t="s">
        <v>28</v>
      </c>
      <c r="D3" s="29" t="s">
        <v>45</v>
      </c>
      <c r="E3" s="29" t="s">
        <v>10</v>
      </c>
      <c r="F3" s="29" t="s">
        <v>2</v>
      </c>
      <c r="G3" s="29" t="s">
        <v>36</v>
      </c>
      <c r="H3" s="29" t="s">
        <v>11</v>
      </c>
      <c r="I3" s="71" t="s">
        <v>117</v>
      </c>
      <c r="J3" s="29" t="s">
        <v>3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</row>
    <row r="4" spans="1:230" x14ac:dyDescent="0.2">
      <c r="A4" s="30">
        <v>1</v>
      </c>
      <c r="B4" s="31">
        <v>2</v>
      </c>
      <c r="C4" s="30">
        <v>3</v>
      </c>
      <c r="D4" s="31">
        <v>4</v>
      </c>
      <c r="E4" s="30">
        <v>5</v>
      </c>
      <c r="F4" s="31">
        <v>6</v>
      </c>
      <c r="G4" s="30">
        <v>7</v>
      </c>
      <c r="H4" s="31">
        <v>8</v>
      </c>
      <c r="I4" s="30">
        <v>9</v>
      </c>
      <c r="J4" s="30">
        <v>10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</row>
    <row r="5" spans="1:230" ht="165.75" x14ac:dyDescent="0.2">
      <c r="A5" s="29" t="s">
        <v>12</v>
      </c>
      <c r="B5" s="43" t="s">
        <v>40</v>
      </c>
      <c r="C5" s="32" t="s">
        <v>95</v>
      </c>
      <c r="D5" s="33" t="s">
        <v>52</v>
      </c>
      <c r="E5" s="34" t="s">
        <v>83</v>
      </c>
      <c r="F5" s="41">
        <v>1722680.88</v>
      </c>
      <c r="G5" s="36" t="s">
        <v>70</v>
      </c>
      <c r="H5" s="36" t="s">
        <v>87</v>
      </c>
      <c r="I5" s="45" t="s">
        <v>157</v>
      </c>
      <c r="J5" s="35" t="s">
        <v>170</v>
      </c>
    </row>
    <row r="6" spans="1:230" ht="48" customHeight="1" x14ac:dyDescent="0.2">
      <c r="A6" s="105" t="s">
        <v>13</v>
      </c>
      <c r="B6" s="37" t="s">
        <v>14</v>
      </c>
      <c r="C6" s="38" t="s">
        <v>85</v>
      </c>
      <c r="D6" s="83"/>
      <c r="E6" s="39" t="s">
        <v>83</v>
      </c>
      <c r="F6" s="42">
        <v>778173.88</v>
      </c>
      <c r="G6" s="85" t="s">
        <v>84</v>
      </c>
      <c r="H6" s="85" t="s">
        <v>87</v>
      </c>
      <c r="I6" s="83" t="s">
        <v>79</v>
      </c>
      <c r="J6" s="84">
        <v>771077.71</v>
      </c>
    </row>
    <row r="7" spans="1:230" ht="153" x14ac:dyDescent="0.2">
      <c r="A7" s="106"/>
      <c r="B7" s="37" t="s">
        <v>225</v>
      </c>
      <c r="C7" s="38" t="s">
        <v>85</v>
      </c>
      <c r="D7" s="83"/>
      <c r="E7" s="39" t="s">
        <v>125</v>
      </c>
      <c r="F7" s="42">
        <v>838097.01</v>
      </c>
      <c r="G7" s="85" t="s">
        <v>107</v>
      </c>
      <c r="H7" s="85" t="s">
        <v>87</v>
      </c>
      <c r="I7" s="83" t="s">
        <v>157</v>
      </c>
      <c r="J7" s="84" t="s">
        <v>168</v>
      </c>
    </row>
    <row r="8" spans="1:230" ht="48" customHeight="1" x14ac:dyDescent="0.2">
      <c r="A8" s="107"/>
      <c r="B8" s="37" t="s">
        <v>226</v>
      </c>
      <c r="C8" s="38" t="s">
        <v>85</v>
      </c>
      <c r="D8" s="83"/>
      <c r="E8" s="39" t="s">
        <v>155</v>
      </c>
      <c r="F8" s="42">
        <v>39875</v>
      </c>
      <c r="G8" s="85" t="s">
        <v>55</v>
      </c>
      <c r="H8" s="85" t="s">
        <v>87</v>
      </c>
      <c r="I8" s="83" t="s">
        <v>165</v>
      </c>
      <c r="J8" s="84">
        <v>37895.269999999997</v>
      </c>
    </row>
    <row r="9" spans="1:230" s="10" customFormat="1" ht="146.25" customHeight="1" x14ac:dyDescent="0.2">
      <c r="A9" s="29" t="s">
        <v>12</v>
      </c>
      <c r="B9" s="40" t="s">
        <v>48</v>
      </c>
      <c r="C9" s="52" t="s">
        <v>140</v>
      </c>
      <c r="D9" s="52" t="s">
        <v>32</v>
      </c>
      <c r="E9" s="56" t="s">
        <v>102</v>
      </c>
      <c r="F9" s="53">
        <v>764893.8</v>
      </c>
      <c r="G9" s="72" t="s">
        <v>70</v>
      </c>
      <c r="H9" s="52" t="s">
        <v>73</v>
      </c>
      <c r="I9" s="52" t="s">
        <v>195</v>
      </c>
      <c r="J9" s="35">
        <v>773285.54</v>
      </c>
    </row>
    <row r="10" spans="1:230" ht="81" customHeight="1" x14ac:dyDescent="0.2">
      <c r="A10" s="82" t="s">
        <v>13</v>
      </c>
      <c r="B10" s="37" t="s">
        <v>15</v>
      </c>
      <c r="C10" s="38" t="s">
        <v>124</v>
      </c>
      <c r="D10" s="9"/>
      <c r="E10" s="20" t="s">
        <v>102</v>
      </c>
      <c r="F10" s="12">
        <v>764893.8</v>
      </c>
      <c r="G10" s="85" t="s">
        <v>110</v>
      </c>
      <c r="H10" s="9" t="s">
        <v>73</v>
      </c>
      <c r="I10" s="9" t="s">
        <v>195</v>
      </c>
      <c r="J10" s="84">
        <v>773285.54</v>
      </c>
    </row>
    <row r="11" spans="1:230" s="97" customFormat="1" ht="114.75" x14ac:dyDescent="0.2">
      <c r="A11" s="29" t="s">
        <v>12</v>
      </c>
      <c r="B11" s="40" t="s">
        <v>49</v>
      </c>
      <c r="C11" s="46" t="s">
        <v>103</v>
      </c>
      <c r="D11" s="47" t="s">
        <v>32</v>
      </c>
      <c r="E11" s="48" t="s">
        <v>104</v>
      </c>
      <c r="F11" s="49">
        <v>2112750</v>
      </c>
      <c r="G11" s="50" t="s">
        <v>59</v>
      </c>
      <c r="H11" s="50" t="s">
        <v>72</v>
      </c>
      <c r="I11" s="47" t="s">
        <v>217</v>
      </c>
      <c r="J11" s="49" t="s">
        <v>220</v>
      </c>
    </row>
    <row r="12" spans="1:230" ht="48" x14ac:dyDescent="0.2">
      <c r="A12" s="82" t="s">
        <v>13</v>
      </c>
      <c r="B12" s="37" t="s">
        <v>17</v>
      </c>
      <c r="C12" s="38" t="s">
        <v>123</v>
      </c>
      <c r="D12" s="83"/>
      <c r="E12" s="98" t="s">
        <v>104</v>
      </c>
      <c r="F12" s="84">
        <v>704250</v>
      </c>
      <c r="G12" s="85" t="s">
        <v>107</v>
      </c>
      <c r="H12" s="9" t="s">
        <v>121</v>
      </c>
      <c r="I12" s="44" t="s">
        <v>157</v>
      </c>
      <c r="J12" s="84">
        <f>645562.5+58687.5</f>
        <v>704250</v>
      </c>
    </row>
    <row r="13" spans="1:230" ht="102" x14ac:dyDescent="0.2">
      <c r="A13" s="105" t="s">
        <v>13</v>
      </c>
      <c r="B13" s="37" t="s">
        <v>58</v>
      </c>
      <c r="C13" s="9" t="s">
        <v>119</v>
      </c>
      <c r="D13" s="9" t="s">
        <v>41</v>
      </c>
      <c r="E13" s="13" t="s">
        <v>120</v>
      </c>
      <c r="F13" s="12">
        <v>162000</v>
      </c>
      <c r="G13" s="21" t="s">
        <v>59</v>
      </c>
      <c r="H13" s="9" t="s">
        <v>121</v>
      </c>
      <c r="I13" s="44">
        <v>43830</v>
      </c>
      <c r="J13" s="84">
        <v>157500</v>
      </c>
    </row>
    <row r="14" spans="1:230" ht="48" customHeight="1" x14ac:dyDescent="0.2">
      <c r="A14" s="106"/>
      <c r="B14" s="37" t="s">
        <v>227</v>
      </c>
      <c r="C14" s="38" t="s">
        <v>123</v>
      </c>
      <c r="D14" s="83"/>
      <c r="E14" s="98" t="s">
        <v>200</v>
      </c>
      <c r="F14" s="84">
        <v>704250</v>
      </c>
      <c r="G14" s="85" t="s">
        <v>154</v>
      </c>
      <c r="H14" s="9" t="s">
        <v>121</v>
      </c>
      <c r="I14" s="44" t="s">
        <v>195</v>
      </c>
      <c r="J14" s="84">
        <v>704250</v>
      </c>
    </row>
    <row r="15" spans="1:230" ht="45.75" customHeight="1" x14ac:dyDescent="0.2">
      <c r="A15" s="108"/>
      <c r="B15" s="37" t="s">
        <v>228</v>
      </c>
      <c r="C15" s="38" t="s">
        <v>123</v>
      </c>
      <c r="D15" s="83"/>
      <c r="E15" s="98" t="s">
        <v>215</v>
      </c>
      <c r="F15" s="84">
        <v>704250</v>
      </c>
      <c r="G15" s="85" t="s">
        <v>196</v>
      </c>
      <c r="H15" s="9" t="s">
        <v>121</v>
      </c>
      <c r="I15" s="44" t="s">
        <v>217</v>
      </c>
      <c r="J15" s="84">
        <v>704250</v>
      </c>
    </row>
    <row r="16" spans="1:230" s="97" customFormat="1" ht="132" customHeight="1" x14ac:dyDescent="0.2">
      <c r="A16" s="29" t="s">
        <v>12</v>
      </c>
      <c r="B16" s="40" t="s">
        <v>50</v>
      </c>
      <c r="C16" s="33" t="s">
        <v>108</v>
      </c>
      <c r="D16" s="33" t="s">
        <v>52</v>
      </c>
      <c r="E16" s="99" t="s">
        <v>109</v>
      </c>
      <c r="F16" s="41">
        <v>1748131.93</v>
      </c>
      <c r="G16" s="36" t="s">
        <v>110</v>
      </c>
      <c r="H16" s="36" t="s">
        <v>24</v>
      </c>
      <c r="I16" s="33" t="s">
        <v>195</v>
      </c>
      <c r="J16" s="35">
        <f>J17+J18</f>
        <v>459604.24</v>
      </c>
    </row>
    <row r="17" spans="1:10" ht="48" customHeight="1" x14ac:dyDescent="0.2">
      <c r="A17" s="105" t="s">
        <v>13</v>
      </c>
      <c r="B17" s="37" t="s">
        <v>18</v>
      </c>
      <c r="C17" s="38" t="s">
        <v>94</v>
      </c>
      <c r="D17" s="83"/>
      <c r="E17" s="100" t="s">
        <v>113</v>
      </c>
      <c r="F17" s="42">
        <v>281032.65000000002</v>
      </c>
      <c r="G17" s="85" t="s">
        <v>107</v>
      </c>
      <c r="H17" s="85" t="str">
        <f>$H$16</f>
        <v>VIPnet d.o.o.</v>
      </c>
      <c r="I17" s="44" t="s">
        <v>157</v>
      </c>
      <c r="J17" s="84">
        <f>231860.61-107.25</f>
        <v>231753.36</v>
      </c>
    </row>
    <row r="18" spans="1:10" ht="48" customHeight="1" x14ac:dyDescent="0.2">
      <c r="A18" s="108"/>
      <c r="B18" s="37" t="s">
        <v>64</v>
      </c>
      <c r="C18" s="38" t="s">
        <v>94</v>
      </c>
      <c r="D18" s="83"/>
      <c r="E18" s="100">
        <v>43122</v>
      </c>
      <c r="F18" s="42">
        <v>280951.65000000002</v>
      </c>
      <c r="G18" s="85" t="s">
        <v>154</v>
      </c>
      <c r="H18" s="85" t="s">
        <v>24</v>
      </c>
      <c r="I18" s="44" t="s">
        <v>195</v>
      </c>
      <c r="J18" s="84">
        <v>227850.88</v>
      </c>
    </row>
    <row r="19" spans="1:10" s="97" customFormat="1" ht="89.25" x14ac:dyDescent="0.2">
      <c r="A19" s="29" t="s">
        <v>12</v>
      </c>
      <c r="B19" s="40" t="s">
        <v>51</v>
      </c>
      <c r="C19" s="52" t="s">
        <v>149</v>
      </c>
      <c r="D19" s="47" t="s">
        <v>32</v>
      </c>
      <c r="E19" s="48" t="s">
        <v>156</v>
      </c>
      <c r="F19" s="53">
        <v>27043379.809999999</v>
      </c>
      <c r="G19" s="50" t="s">
        <v>16</v>
      </c>
      <c r="H19" s="50" t="s">
        <v>101</v>
      </c>
      <c r="I19" s="47" t="s">
        <v>198</v>
      </c>
      <c r="J19" s="53"/>
    </row>
    <row r="20" spans="1:10" ht="25.5" customHeight="1" x14ac:dyDescent="0.2">
      <c r="A20" s="105" t="s">
        <v>13</v>
      </c>
      <c r="B20" s="37" t="s">
        <v>19</v>
      </c>
      <c r="C20" s="38" t="s">
        <v>75</v>
      </c>
      <c r="D20" s="83"/>
      <c r="E20" s="98" t="s">
        <v>156</v>
      </c>
      <c r="F20" s="84">
        <v>6760844.9500000002</v>
      </c>
      <c r="G20" s="85" t="s">
        <v>42</v>
      </c>
      <c r="H20" s="51"/>
      <c r="I20" s="44" t="s">
        <v>195</v>
      </c>
      <c r="J20" s="84">
        <v>5364112.8099999996</v>
      </c>
    </row>
    <row r="21" spans="1:10" ht="25.5" x14ac:dyDescent="0.2">
      <c r="A21" s="106"/>
      <c r="B21" s="101" t="s">
        <v>229</v>
      </c>
      <c r="C21" s="38" t="s">
        <v>75</v>
      </c>
      <c r="D21" s="83"/>
      <c r="E21" s="98" t="s">
        <v>221</v>
      </c>
      <c r="F21" s="84">
        <v>6760844.9500000002</v>
      </c>
      <c r="G21" s="85"/>
      <c r="H21" s="51"/>
      <c r="I21" s="44"/>
      <c r="J21" s="84"/>
    </row>
    <row r="22" spans="1:10" ht="25.5" customHeight="1" x14ac:dyDescent="0.2">
      <c r="A22" s="106"/>
      <c r="B22" s="37"/>
      <c r="C22" s="38"/>
      <c r="D22" s="83"/>
      <c r="E22" s="98"/>
      <c r="F22" s="84">
        <v>6760844.9500000002</v>
      </c>
      <c r="G22" s="85" t="s">
        <v>222</v>
      </c>
      <c r="H22" s="51"/>
      <c r="I22" s="44" t="s">
        <v>217</v>
      </c>
      <c r="J22" s="84">
        <v>11111543.24</v>
      </c>
    </row>
    <row r="23" spans="1:10" ht="25.5" x14ac:dyDescent="0.2">
      <c r="A23" s="108"/>
      <c r="B23" s="101" t="s">
        <v>230</v>
      </c>
      <c r="C23" s="38" t="s">
        <v>75</v>
      </c>
      <c r="D23" s="83"/>
      <c r="E23" s="102">
        <v>43831</v>
      </c>
      <c r="F23" s="84">
        <v>6760844.9500000002</v>
      </c>
      <c r="G23" s="85" t="s">
        <v>42</v>
      </c>
      <c r="H23" s="51"/>
      <c r="I23" s="44" t="s">
        <v>224</v>
      </c>
      <c r="J23" s="84">
        <v>6071984.6900000004</v>
      </c>
    </row>
    <row r="24" spans="1:10" ht="48" x14ac:dyDescent="0.2">
      <c r="A24" s="87" t="s">
        <v>13</v>
      </c>
      <c r="B24" s="101" t="s">
        <v>231</v>
      </c>
      <c r="C24" s="38" t="s">
        <v>75</v>
      </c>
      <c r="D24" s="83"/>
      <c r="E24" s="102">
        <v>44174</v>
      </c>
      <c r="F24" s="84">
        <v>6750000</v>
      </c>
      <c r="G24" s="85" t="s">
        <v>42</v>
      </c>
      <c r="H24" s="51"/>
      <c r="I24" s="44" t="s">
        <v>198</v>
      </c>
      <c r="J24" s="84"/>
    </row>
    <row r="25" spans="1:10" s="10" customFormat="1" ht="76.5" x14ac:dyDescent="0.2">
      <c r="A25" s="29" t="s">
        <v>12</v>
      </c>
      <c r="B25" s="40" t="s">
        <v>33</v>
      </c>
      <c r="C25" s="52" t="s">
        <v>153</v>
      </c>
      <c r="D25" s="52" t="s">
        <v>32</v>
      </c>
      <c r="E25" s="54" t="s">
        <v>152</v>
      </c>
      <c r="F25" s="53">
        <v>4328063.7</v>
      </c>
      <c r="G25" s="55" t="s">
        <v>59</v>
      </c>
      <c r="H25" s="56" t="s">
        <v>78</v>
      </c>
      <c r="I25" s="19"/>
      <c r="J25" s="91"/>
    </row>
    <row r="26" spans="1:10" ht="48" customHeight="1" x14ac:dyDescent="0.2">
      <c r="A26" s="105" t="s">
        <v>13</v>
      </c>
      <c r="B26" s="37" t="s">
        <v>20</v>
      </c>
      <c r="C26" s="38" t="s">
        <v>86</v>
      </c>
      <c r="D26" s="9"/>
      <c r="E26" s="20" t="s">
        <v>164</v>
      </c>
      <c r="F26" s="12">
        <v>1442687.9</v>
      </c>
      <c r="G26" s="85" t="s">
        <v>154</v>
      </c>
      <c r="H26" s="13" t="s">
        <v>78</v>
      </c>
      <c r="I26" s="44" t="s">
        <v>195</v>
      </c>
      <c r="J26" s="84">
        <v>1023488.8</v>
      </c>
    </row>
    <row r="27" spans="1:10" ht="48" customHeight="1" x14ac:dyDescent="0.2">
      <c r="A27" s="106"/>
      <c r="B27" s="37" t="s">
        <v>39</v>
      </c>
      <c r="C27" s="38" t="s">
        <v>86</v>
      </c>
      <c r="D27" s="9"/>
      <c r="E27" s="20" t="s">
        <v>214</v>
      </c>
      <c r="F27" s="12">
        <v>1442687.9</v>
      </c>
      <c r="G27" s="85" t="s">
        <v>196</v>
      </c>
      <c r="H27" s="13" t="s">
        <v>78</v>
      </c>
      <c r="I27" s="44" t="s">
        <v>219</v>
      </c>
      <c r="J27" s="84">
        <v>1442687.9</v>
      </c>
    </row>
    <row r="28" spans="1:10" ht="48" customHeight="1" x14ac:dyDescent="0.2">
      <c r="A28" s="108"/>
      <c r="B28" s="37" t="s">
        <v>31</v>
      </c>
      <c r="C28" s="38" t="s">
        <v>86</v>
      </c>
      <c r="D28" s="9"/>
      <c r="E28" s="20" t="s">
        <v>223</v>
      </c>
      <c r="F28" s="12">
        <v>1442687.9</v>
      </c>
      <c r="G28" s="85" t="s">
        <v>218</v>
      </c>
      <c r="H28" s="13" t="s">
        <v>78</v>
      </c>
      <c r="I28" s="44">
        <v>44196</v>
      </c>
      <c r="J28" s="84">
        <v>1282936.3700000001</v>
      </c>
    </row>
    <row r="29" spans="1:10" x14ac:dyDescent="0.2">
      <c r="A29" s="74"/>
      <c r="B29" s="75"/>
      <c r="C29" s="76"/>
      <c r="D29" s="77"/>
      <c r="E29" s="78"/>
      <c r="F29" s="57"/>
      <c r="G29" s="79"/>
      <c r="H29" s="77"/>
      <c r="I29" s="77"/>
      <c r="J29" s="80"/>
    </row>
    <row r="30" spans="1:10" x14ac:dyDescent="0.2">
      <c r="A30" s="61"/>
    </row>
    <row r="31" spans="1:10" ht="12" customHeight="1" x14ac:dyDescent="0.2">
      <c r="A31" s="61" t="s">
        <v>232</v>
      </c>
    </row>
    <row r="32" spans="1:10" x14ac:dyDescent="0.2">
      <c r="A32" s="73" t="s">
        <v>233</v>
      </c>
    </row>
  </sheetData>
  <mergeCells count="5">
    <mergeCell ref="A6:A8"/>
    <mergeCell ref="A26:A28"/>
    <mergeCell ref="A13:A15"/>
    <mergeCell ref="A17:A18"/>
    <mergeCell ref="A20:A23"/>
  </mergeCells>
  <pageMargins left="0.31496062992125984" right="0.23622047244094491" top="0.59055118110236227" bottom="0.55118110236220474" header="0.31496062992125984" footer="0.31496062992125984"/>
  <pageSetup scale="90" firstPageNumber="8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UGOVORI O JN</vt:lpstr>
      <vt:lpstr>REALIZACIJA OS</vt:lpstr>
      <vt:lpstr>'REALIZACIJA OS'!Print_Area</vt:lpstr>
      <vt:lpstr>'UGOVORI O JN'!Print_Area</vt:lpstr>
      <vt:lpstr>'REALIZACIJA OS'!Print_Titles</vt:lpstr>
      <vt:lpstr>'UGOVORI O JN'!Print_Titles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Ivaniš Zdjelar Vanja</dc:creator>
  <cp:lastModifiedBy>Jagičić Vesna</cp:lastModifiedBy>
  <cp:lastPrinted>2021-02-15T11:54:43Z</cp:lastPrinted>
  <dcterms:created xsi:type="dcterms:W3CDTF">1996-10-14T23:33:28Z</dcterms:created>
  <dcterms:modified xsi:type="dcterms:W3CDTF">2021-05-31T11:56:08Z</dcterms:modified>
</cp:coreProperties>
</file>