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/>
  </bookViews>
  <sheets>
    <sheet name="GRAĐEVINSKO OBRTNIČKI" sheetId="1" r:id="rId1"/>
    <sheet name="ELEKTRO" sheetId="2" r:id="rId2"/>
    <sheet name="VODA" sheetId="3" r:id="rId3"/>
    <sheet name="STROJARSTVO" sheetId="4" r:id="rId4"/>
    <sheet name="REKAPITULACIJA" sheetId="5" r:id="rId5"/>
  </sheets>
  <calcPr calcId="152511"/>
  <fileRecoveryPr repairLoad="1"/>
</workbook>
</file>

<file path=xl/calcChain.xml><?xml version="1.0" encoding="utf-8"?>
<calcChain xmlns="http://schemas.openxmlformats.org/spreadsheetml/2006/main">
  <c r="F150" i="4" l="1"/>
  <c r="F146" i="4"/>
  <c r="F142" i="4"/>
  <c r="F138" i="4"/>
  <c r="F131" i="4"/>
  <c r="F126" i="4"/>
  <c r="F121" i="4"/>
  <c r="F98" i="4"/>
  <c r="F94" i="4"/>
  <c r="F88" i="4"/>
  <c r="F87" i="4"/>
  <c r="F86" i="4"/>
  <c r="F79" i="4"/>
  <c r="F78" i="4"/>
  <c r="F77" i="4"/>
  <c r="F72" i="4"/>
  <c r="F66" i="4"/>
  <c r="F38" i="4"/>
  <c r="F34" i="4"/>
  <c r="F27" i="4"/>
  <c r="F22" i="4"/>
  <c r="F9" i="4"/>
  <c r="G199" i="3"/>
  <c r="G197" i="3"/>
  <c r="G192" i="3"/>
  <c r="G189" i="3"/>
  <c r="G187" i="3"/>
  <c r="G179" i="3"/>
  <c r="G174" i="3"/>
  <c r="G172" i="3"/>
  <c r="G170" i="3"/>
  <c r="G168" i="3"/>
  <c r="G166" i="3"/>
  <c r="G164" i="3"/>
  <c r="G162" i="3"/>
  <c r="G157" i="3"/>
  <c r="G155" i="3"/>
  <c r="G151" i="3"/>
  <c r="G149" i="3"/>
  <c r="G147" i="3"/>
  <c r="G140" i="3"/>
  <c r="G138" i="3"/>
  <c r="G136" i="3"/>
  <c r="G124" i="3"/>
  <c r="G122" i="3"/>
  <c r="G117" i="3"/>
  <c r="G114" i="3"/>
  <c r="G111" i="3"/>
  <c r="G108" i="3"/>
  <c r="G106" i="3"/>
  <c r="G99" i="3"/>
  <c r="G97" i="3"/>
  <c r="G89" i="3"/>
  <c r="G87" i="3"/>
  <c r="G78" i="3"/>
  <c r="G73" i="3"/>
  <c r="G66" i="3"/>
  <c r="G64" i="3"/>
  <c r="G62" i="3"/>
  <c r="G49" i="3"/>
  <c r="G44" i="3"/>
  <c r="G39" i="3"/>
  <c r="G37" i="3"/>
  <c r="G30" i="3"/>
  <c r="G28" i="3"/>
  <c r="G26" i="3"/>
  <c r="G17" i="3"/>
  <c r="G13" i="3"/>
  <c r="H98" i="2"/>
  <c r="H95" i="2"/>
  <c r="H92" i="2"/>
  <c r="H89" i="2"/>
  <c r="H81" i="2"/>
  <c r="H67" i="2"/>
  <c r="H61" i="2"/>
  <c r="H49" i="2"/>
  <c r="H30" i="2"/>
  <c r="H11" i="2"/>
  <c r="H4" i="2"/>
  <c r="F152" i="4" l="1"/>
  <c r="F167" i="4" s="1"/>
  <c r="F100" i="4"/>
  <c r="F165" i="4" s="1"/>
  <c r="F40" i="4"/>
  <c r="F163" i="4" s="1"/>
  <c r="G127" i="3"/>
  <c r="G209" i="3" s="1"/>
  <c r="G202" i="3"/>
  <c r="G211" i="3" s="1"/>
  <c r="G52" i="3"/>
  <c r="G207" i="3" s="1"/>
  <c r="H100" i="2"/>
  <c r="F13" i="5" s="1"/>
  <c r="F15" i="5" s="1"/>
  <c r="F169" i="4" l="1"/>
  <c r="F27" i="5" s="1"/>
  <c r="F29" i="5" s="1"/>
  <c r="G214" i="3"/>
  <c r="F20" i="5" s="1"/>
  <c r="F22" i="5" s="1"/>
  <c r="F248" i="1"/>
  <c r="F245" i="1"/>
  <c r="F242" i="1"/>
  <c r="F239" i="1"/>
  <c r="F236" i="1"/>
  <c r="F232" i="1"/>
  <c r="F223" i="1"/>
  <c r="F217" i="1"/>
  <c r="F207" i="1"/>
  <c r="F203" i="1"/>
  <c r="F194" i="1"/>
  <c r="F184" i="1"/>
  <c r="F171" i="1"/>
  <c r="F158" i="1"/>
  <c r="F155" i="1"/>
  <c r="F152" i="1"/>
  <c r="F149" i="1"/>
  <c r="F147" i="1"/>
  <c r="F135" i="1"/>
  <c r="F133" i="1"/>
  <c r="F122" i="1"/>
  <c r="F117" i="1"/>
  <c r="F108" i="1"/>
  <c r="F107" i="1"/>
  <c r="F96" i="1"/>
  <c r="F92" i="1"/>
  <c r="F87" i="1"/>
  <c r="F83" i="1"/>
  <c r="F80" i="1"/>
  <c r="F76" i="1"/>
  <c r="F72" i="1"/>
  <c r="F68" i="1"/>
  <c r="F64" i="1"/>
  <c r="F250" i="1" l="1"/>
  <c r="F6" i="5" s="1"/>
  <c r="F8" i="5" s="1"/>
  <c r="F32" i="5" s="1"/>
  <c r="F33" i="5" s="1"/>
  <c r="F34" i="5" s="1"/>
</calcChain>
</file>

<file path=xl/sharedStrings.xml><?xml version="1.0" encoding="utf-8"?>
<sst xmlns="http://schemas.openxmlformats.org/spreadsheetml/2006/main" count="868" uniqueCount="476">
  <si>
    <t>SANACIJA SANITARNIH PROSTORA KAZALIŠTA IVANA pl. ZAJCA U RIJECI</t>
  </si>
  <si>
    <t>OPĆI UVJETI ZA IZVOĐENJE GRAĐEVINSKO-OBRTNIČKIH RADOVA</t>
  </si>
  <si>
    <t>1.</t>
  </si>
  <si>
    <t>Sve radove potrebno je izvesti u potpunosti prema projektu, troškovniku, svim važećim tehničkim</t>
  </si>
  <si>
    <t>propisima, hrvatskim normama, uputama proizvođača opreme i pravilima struke.</t>
  </si>
  <si>
    <t>2.</t>
  </si>
  <si>
    <t>Dinamika izvođenja radova mora se prilagoditi roku za završetak radova.</t>
  </si>
  <si>
    <t>3.</t>
  </si>
  <si>
    <t>Prilikom izrade ponude, ponuditelj mora provjeriti rokove dobave materijala i opreme,</t>
  </si>
  <si>
    <t xml:space="preserve"> da bi radove dovršio u ugovorenom roku bez kašnjenja uzrokovanih rokovima isporuke.</t>
  </si>
  <si>
    <t>4.</t>
  </si>
  <si>
    <t>U jediničnim cijenama svih stavki troškovnika, prilikom izrade ponude moraju biti obuhvaćeni</t>
  </si>
  <si>
    <t>ukupni troškovi materijala, opreme i rada za potpuno dovršenje cjelokupnog posla uključujući:</t>
  </si>
  <si>
    <t xml:space="preserve"> -  nabavu i transport na gradilište</t>
  </si>
  <si>
    <t xml:space="preserve"> - ugradnju kvalitetnog materijala i opreme prema priloženoj tehničkoj dokumentaciji pomoću </t>
  </si>
  <si>
    <t xml:space="preserve"> kvalificirane i stručne radne snage u skladu s važećim  tehničkim propisima i pravilima struke</t>
  </si>
  <si>
    <t xml:space="preserve"> - izradu prateće radioničke dokumentacije</t>
  </si>
  <si>
    <t xml:space="preserve"> - prateća čišćenja prostora tijekom izvođenja radova</t>
  </si>
  <si>
    <t xml:space="preserve"> - svi potrebni prijenosi, utovari i istovari, uskladištenje i čuvanje.</t>
  </si>
  <si>
    <t>5.</t>
  </si>
  <si>
    <t>Svi radovi moraju se izvoditi sa stručno osposobljenom radnom snagom za svaku vrstu radova.</t>
  </si>
  <si>
    <t>Nadzorni inženjer ima pravo tražiti da se neodgovarajuća stručna radna snaga zamijeni, što</t>
  </si>
  <si>
    <t>obvezuje izvođača radova da to učini.</t>
  </si>
  <si>
    <t>6.</t>
  </si>
  <si>
    <t>U slučaju da izvođač radova izvede pojedine radove čiji kvalitet ne zadovoljava kvalitet predviđen</t>
  </si>
  <si>
    <t xml:space="preserve">projektom, dužan je o svom trošku iste radove ukloniti i ponovno izvesti onako kako je </t>
  </si>
  <si>
    <t>predviđeno projektom.</t>
  </si>
  <si>
    <t>7.</t>
  </si>
  <si>
    <t>Ako se ukaže potreba za izvođenjem radova koji nisu predviđeni troškovnikom, izvođač radova</t>
  </si>
  <si>
    <t xml:space="preserve">mora za izvedbu istih dobiti odobrenje od nadzornog inženjera, sastaviti ponudu i radove </t>
  </si>
  <si>
    <t>ugovoriti s Investitorom.</t>
  </si>
  <si>
    <t>8.</t>
  </si>
  <si>
    <t xml:space="preserve">Svu štetu koju izvoditelj nanese nemarom okolnim prostorima, zgradama, predmetima, </t>
  </si>
  <si>
    <t>infrastrukturi i okolišu, dužan je popraviti i dovesti u prvobitno stanje i to o svom trošku.</t>
  </si>
  <si>
    <t xml:space="preserve">Prije početka radova izvoditelj je dužan fotografirati postojeće stanje građevine kako bi imao </t>
  </si>
  <si>
    <t>dokaze u slučaju eventualnih oštećenja.</t>
  </si>
  <si>
    <t>9.</t>
  </si>
  <si>
    <t xml:space="preserve">Izvođač je odgovoran za izvedene radove do primopredaje radova i u slučaju bilo kakve štete </t>
  </si>
  <si>
    <t>ili kvara dužan je o svom trošku to otkloniti.</t>
  </si>
  <si>
    <t>10.</t>
  </si>
  <si>
    <t>Ponuditelji su dužni prije podnošenja ponude temeljito pregledati projektnu dokumentaciju i</t>
  </si>
  <si>
    <t>procijeniti sve činjenice koje utječu na cijenu,kvalitetu i rok završetka radova,budući se naknadni</t>
  </si>
  <si>
    <t>prigovori i zahtjevi za povećanje cijene radi nepoznavanja ili nedovoljnog poznavanja građevine</t>
  </si>
  <si>
    <t>i projektne dokumentacije neće razmatrati.</t>
  </si>
  <si>
    <t>11.</t>
  </si>
  <si>
    <t>Prije početka radova izvođač radova dužan je u skladu s važećim propisima označiti i osigurati</t>
  </si>
  <si>
    <t>gradilište.</t>
  </si>
  <si>
    <t>12.</t>
  </si>
  <si>
    <t>Sve stavke troškovnika moraju su količinski kontrolirati prije narudžbe.</t>
  </si>
  <si>
    <t>13.</t>
  </si>
  <si>
    <t>Za pojedine stavke troškovnika navedeni su tipovi i proizvođači zbog jednostavijeg opisa</t>
  </si>
  <si>
    <t>traženog proizvoda. Navedeni tipovi služe kao projektna norma po pitanju kvalitete i dizajna.</t>
  </si>
  <si>
    <t>Dozvoljeno je nuđenje drugih jednakovrijednih proizvoda.</t>
  </si>
  <si>
    <t>Ponuđač koji nudi jednakovrijedan proizvod mora na za to predviđenom mjestu u</t>
  </si>
  <si>
    <t>troškovniku navesti koji jednakovrijedan proizvod nudi, a uz ponudu mora dostaviti</t>
  </si>
  <si>
    <t>dokaze jednakovrijednosti temeljem kojih će Investitor u postupku pregleda utvrditi</t>
  </si>
  <si>
    <t>da li temeljem karakteristika iz troškovnika proizvod ispunjava uvjet jednakovrijednosti.</t>
  </si>
  <si>
    <t>14.</t>
  </si>
  <si>
    <t xml:space="preserve">Sve odredbe ovih općih uvjeta kao i ostali dijelovi projekta su sastavni dio ugovora o </t>
  </si>
  <si>
    <t>gradnji zaključenog između Investitora i Izvoditelja, a Izvoditelj se obvezuje da ih prihvaća</t>
  </si>
  <si>
    <t>bez prigovora i primjedbi.</t>
  </si>
  <si>
    <t>TROŠKOVNIK GRAĐEVINSKO-OBRTNIČKIH RADOVA I OPREME</t>
  </si>
  <si>
    <t>Prilikom izvedbe radova na uređenju sanitarnih prostora izvođač mora imati u vidu da se nalazi unutar kulturnog dobra te da nisu dozvoljene nikakve aplikacije na izvornim strukturama zgrade kao i njihovo oštećenje ili probijanje.</t>
  </si>
  <si>
    <t>Za stavke troškovnika u kojima su navedeni tipovi i proizvođači materijala i opreme dozvoljeno je nuđenje drugih jednakovrijednih proizvoda. Na drugi jednakovrijedan proizvod potrebno je dobiti suglasnost stručnjaka nadležnog konzervatorskog odjela i projektanta.</t>
  </si>
  <si>
    <t>P2 - WC M GOSTI</t>
  </si>
  <si>
    <t>2.1.</t>
  </si>
  <si>
    <t>Pažljiva demontaža unutarnjih vrata.</t>
  </si>
  <si>
    <t>Vrata odložiti unutar objekta i pohraniti na sigurnom mjestu do ponovne ugradnje.</t>
  </si>
  <si>
    <t>Obračun po komadu.</t>
  </si>
  <si>
    <t>kom</t>
  </si>
  <si>
    <t>2.2.</t>
  </si>
  <si>
    <t>Rušenje unutarnjih pregradnih zidova debljine 10 cm  i 2 x 10 cm, obostrano ožbukanih s oblogom od keramičkih pločica.</t>
  </si>
  <si>
    <t>Materijal od rušenja odložiti van objekta za odvoz na deponij.</t>
  </si>
  <si>
    <r>
      <t>Obračun po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</t>
    </r>
  </si>
  <si>
    <r>
      <t>m</t>
    </r>
    <r>
      <rPr>
        <vertAlign val="superscript"/>
        <sz val="10"/>
        <rFont val="Arial"/>
        <family val="2"/>
      </rPr>
      <t>3</t>
    </r>
  </si>
  <si>
    <t>2.3.</t>
  </si>
  <si>
    <t>Skidanje keramičkih pločica s podova i zidova, komplet s vezivnim sredstvom.</t>
  </si>
  <si>
    <r>
      <t>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</si>
  <si>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r>
      <t>m</t>
    </r>
    <r>
      <rPr>
        <vertAlign val="superscript"/>
        <sz val="10"/>
        <rFont val="Arial"/>
        <family val="2"/>
      </rPr>
      <t>2</t>
    </r>
  </si>
  <si>
    <t>2.4.</t>
  </si>
  <si>
    <t>Skidanje dotrajale i oštećene žbuke do zdrave podloge.</t>
  </si>
  <si>
    <t>2.5.</t>
  </si>
  <si>
    <t xml:space="preserve">Utovar i odvoz materijala od rušenja i demontaže na gradski deponij. </t>
  </si>
  <si>
    <t>U cijenu uključeni svi troškovi zbrinjavanja sukladno propisima.</t>
  </si>
  <si>
    <t>2.6.</t>
  </si>
  <si>
    <t>Žbukanje zidova nanošenjem cementnog šprica na prethodno vodom namočenu površinu, gruba i fina produžna žbuka M-5.</t>
  </si>
  <si>
    <t>2.7.</t>
  </si>
  <si>
    <t>Sanacija podne površine koja obuhvaća izravnavanje, zakrpavanje pukotina i impregnaciju.</t>
  </si>
  <si>
    <t>U cijeni obuhvatiti sav potreban pribor i materijal.</t>
  </si>
  <si>
    <t>2.8.</t>
  </si>
  <si>
    <t>Dobava i ugradnja horizontalne hidroizolacije poda na prethodno pripremljenu čistu i čvrstu podlogu.</t>
  </si>
  <si>
    <t>Hidroizolacija se izvodi polimercementnim hidroizolacijskim premazom u dva sloja ukupne debljine 2,0 mm. Hidroizolacija se uz zidove podiže min.10,0 cm.</t>
  </si>
  <si>
    <t>Sve izvesti stručno, prema uputama proizvođača materijala. U cijeni obuhvatiti sav potreban pribor i materijal.</t>
  </si>
  <si>
    <t>2.9.</t>
  </si>
  <si>
    <t>Dobava i ugradnja samonivelirajuće mase na podnu površinu u visini maksimalno 1,0 cm.</t>
  </si>
  <si>
    <t>2.10.</t>
  </si>
  <si>
    <r>
      <t xml:space="preserve">Dobava i montaža pregradnih zidova, ukupne </t>
    </r>
    <r>
      <rPr>
        <b/>
        <sz val="10"/>
        <rFont val="Arial"/>
        <family val="2"/>
      </rPr>
      <t>debljine 10 cm i 15 cm</t>
    </r>
    <r>
      <rPr>
        <sz val="10"/>
        <rFont val="Arial"/>
        <family val="2"/>
      </rPr>
      <t xml:space="preserve"> s obostranom dvostrukom oblogom iz vodootpornih gips ploča d=2x1,25 cm s potrebnom metalnom potkonstrukcijom i ispunom iz kamene vune d=5,0 cm.</t>
    </r>
  </si>
  <si>
    <t>Visina pregrade je 2,60 m. Izrada potkonstrukcije iz tipskih CW/UW profila iz pocinčanog lima debljine 0,6 mm. Međusobni razmaci okomitih profila 31,25 cm.</t>
  </si>
  <si>
    <t xml:space="preserve">Unutar stijene ostaviti otvore za vrata i nadsvijetlo, veličinu otvora uskladiti s veličinom vratiju. </t>
  </si>
  <si>
    <t>Na mjestima gdje se ugrađuje pult od kerrocka potrebno je izvesti ojačanja za prihvat metalne potkonstrukcije pulta.</t>
  </si>
  <si>
    <r>
      <t>Sve uglove i lomove pregradnog zida ojačati s tipskim profilima. Gipskartonske ploče na uglovima rezati pod 45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.</t>
    </r>
  </si>
  <si>
    <t>Kvalitetna završna obrada spojeva i površine prema kvaliteti Q3.</t>
  </si>
  <si>
    <t>Prije radioničke izrade sve mjere obavezno provjeriti na objektu. Sve ostale izvedbene detalje usuglasiti s projektantom.</t>
  </si>
  <si>
    <t>U cijenu uračunatu i izvedbu revizionih okna za instalacije.</t>
  </si>
  <si>
    <r>
      <t>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stijene u funkciji.</t>
    </r>
  </si>
  <si>
    <t>- zid debljine 10 cm</t>
  </si>
  <si>
    <t>- zid debljine 15 cm</t>
  </si>
  <si>
    <t>2.11.</t>
  </si>
  <si>
    <t>Dobava i montaža obloga instalacijskih kanala i vodokotlića gips pločama debljine 1,25 cm.  Ukupna debljina obloge je 7,5 cm s jednostranom dvostrukom oblogom i potkonstrukcijom.</t>
  </si>
  <si>
    <t>Izrada potkonstrukcije iz tipskih CW/UW profila iz pocinčanog lima debljine 0,6 mm. Međusobni razmaci okomitih profila 31,25 cm.</t>
  </si>
  <si>
    <t>Podkonstrukciju pričvrstiti za podnu i stropnu konstrukciju.</t>
  </si>
  <si>
    <t>Prije radioničke izrade sve mjere obavezno provjeriti na objektu.</t>
  </si>
  <si>
    <t>Točnu količinu izvedenih radova odobrit će nadzorni inženjer.</t>
  </si>
  <si>
    <r>
      <t>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obloge u funkciji.</t>
    </r>
  </si>
  <si>
    <t>2.12.</t>
  </si>
  <si>
    <t>Bojenje zidova i stropova  disperzivnom bojom u bijelom tonu.</t>
  </si>
  <si>
    <t xml:space="preserve">Stavka obuhvaća: skidanje stare boje, gletanje disperzivnim kitom sa svim potrebnim fazama rada, temeljni premaz disperzivnom impregnacijom prema uputi proizvođača, popravljanje disperzivnim kitom, završni premaz valjkom u dva sloja u tonu po izboru. </t>
  </si>
  <si>
    <t>U cijeni obuhvatiti i pomoćnu skelu.</t>
  </si>
  <si>
    <r>
      <t>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. </t>
    </r>
  </si>
  <si>
    <t>2.13.</t>
  </si>
  <si>
    <t>Sanacija postojećih jednokrilnih punih drvenih vrata s punim nadsvjetlom.</t>
  </si>
  <si>
    <t>a</t>
  </si>
  <si>
    <t>popravak mehanizma za  samozatvaranje vratnog krila</t>
  </si>
  <si>
    <t>b</t>
  </si>
  <si>
    <t>dobava i ugradnja novih kvaka s mogućnošću zaključavanja</t>
  </si>
  <si>
    <t>c</t>
  </si>
  <si>
    <t>zamjena okova, stolarsko pripasivanje i blokiranje istog</t>
  </si>
  <si>
    <t>d</t>
  </si>
  <si>
    <t>čišćenje drvenih dijelova od nakupljene masnoće i nečistoće, struganje postojećeg naliča, brušenje, kitanje</t>
  </si>
  <si>
    <t>e</t>
  </si>
  <si>
    <t>ličenje u boju i ton po izboru stručnjaka konzervatorskog odjela. Ličenje izvesti svilenkasto mat ventilirajućim prozorskim lakom koji se nanosi četkom valjkom ili špricom u tri radna koraka.</t>
  </si>
  <si>
    <t>Sve komplet sa svim radom i materijalom.</t>
  </si>
  <si>
    <t>Obračun po kom.</t>
  </si>
  <si>
    <t>Shema 1</t>
  </si>
  <si>
    <t>Građevinska mjera otvora: 84 x 200 (+40) cm.</t>
  </si>
  <si>
    <t>Shema 2</t>
  </si>
  <si>
    <t>Građevinska mjera otvora: 74 x 200 (+60) cm.</t>
  </si>
  <si>
    <t>2.14.</t>
  </si>
  <si>
    <t>Sanacija postojećih dvostrukih drvenih prozora.</t>
  </si>
  <si>
    <t>popravak mehanizma za otvaranje</t>
  </si>
  <si>
    <t>zamjena gumenih brtvi između okvira i prozorskih krila</t>
  </si>
  <si>
    <t>zamjena stakla</t>
  </si>
  <si>
    <t>f</t>
  </si>
  <si>
    <t>Shema 3</t>
  </si>
  <si>
    <t>Građevinska mjera otvora: 155 x 165 cm i 155 x 100 cm.</t>
  </si>
  <si>
    <t>Shema 4</t>
  </si>
  <si>
    <t>Građevinska mjera otvora: 35 x 115 cm.</t>
  </si>
  <si>
    <t>2.15.</t>
  </si>
  <si>
    <t>Dobava i ugradnja ukrasnih odbojnika za vratna krila koji se sastoje od gumene "glave", vijka i plastičnog uloška.</t>
  </si>
  <si>
    <t xml:space="preserve">Obračun po komadu. </t>
  </si>
  <si>
    <t>2.16.</t>
  </si>
  <si>
    <t>Dobava i montaža piktograma, tj. fiksne pločice predviđene za označavanje muških sanitarnih prostora. Pločica se postavlja na vratno krilo, tipskih je dimenzija, izvedena od brušenog inoxa s fiksno ugraviranim piktogramom.</t>
  </si>
  <si>
    <t>2.17.</t>
  </si>
  <si>
    <t>Dobava i postava aluminijskog završnog L profila na spoju različitih vrsta podova (kamen - gres/keramika).</t>
  </si>
  <si>
    <t>Obračun po m' ugrađenog profila.</t>
  </si>
  <si>
    <t>m'</t>
  </si>
  <si>
    <t>2.18.</t>
  </si>
  <si>
    <t>Dobava i postava podnih keramičkih retificiranih gres pločica, tip kao CERIM Timeless Ceppo di Gre ili jednakovrijedno.</t>
  </si>
  <si>
    <t>Kriteriji za ocjenu jednakovrijednosti:</t>
  </si>
  <si>
    <t>- klasa: 1.</t>
  </si>
  <si>
    <t>- dimenzija gres pločice: 30x60 cm.</t>
  </si>
  <si>
    <t>- debljina gres pločice: 10 mm.</t>
  </si>
  <si>
    <t>- obrada: natural</t>
  </si>
  <si>
    <t>- protukliznost:R9</t>
  </si>
  <si>
    <t xml:space="preserve">Polaganje se vrši na pripremljenu i očišćenu podlogu, ljepilom za keramiku klase C2TE, fugiranje se vrši fugirnom masom u boji po izboru projektanta, a spoj poda i zida se brtvi silikonskim kitom u istoj boji. </t>
  </si>
  <si>
    <t>Stavka uključuje sav potreban materijal za postavu keramike.</t>
  </si>
  <si>
    <r>
      <t>Obračun po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  <charset val="238"/>
      </rPr>
      <t xml:space="preserve"> izvedenog popločenja.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</si>
  <si>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</si>
  <si>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2.19.</t>
  </si>
  <si>
    <t>Dobava i postava zidnih keramičkih retificiranih gres pločica, tip kao Prissmacer Calacata Pulido ili jednakovrijedno.</t>
  </si>
  <si>
    <t>- obrada: visoki sjaj</t>
  </si>
  <si>
    <t>Pločice se polažu do visine 2,60 m mjereno od gotovog poda.</t>
  </si>
  <si>
    <t>2.20.</t>
  </si>
  <si>
    <r>
      <t xml:space="preserve">Dobava i ugradnja konzolne keramičke wc školjke  s odvodom u zid, </t>
    </r>
    <r>
      <rPr>
        <sz val="10"/>
        <color indexed="8"/>
        <rFont val="Arial"/>
        <family val="2"/>
      </rPr>
      <t>tip kao Catalano Zero 50 art. VSV50N ili jednakovrijedno.</t>
    </r>
  </si>
  <si>
    <t>- dimenzija wc školjke: 50x35 cm.</t>
  </si>
  <si>
    <t>- sanitarna keramika ima poseban higijenski premaz (Cataglaze) koji omogućava potpunu higijenu i lakše održavanje</t>
  </si>
  <si>
    <t>- demontažno wc sjedalo sa sistemom "softclose"</t>
  </si>
  <si>
    <t>Stavka uključuje pričvrsni, brtveni i spojni materijal potreban za ugradnju.</t>
  </si>
  <si>
    <t>2.21.</t>
  </si>
  <si>
    <t>Dobava i ugradnja keramičkog zidnog pisoara sa skrivenim dovodom i odvodom vode i bez ruba, tip kao Catalano Sfera art. 1OR6400 ili jednakovrijedno.</t>
  </si>
  <si>
    <t>- dimenzija pisoara: 35x32x64,5 cm.</t>
  </si>
  <si>
    <t>Stavka uključuje pripadajući sifon, te sav pričvrsni, brtveni i spojni materijal potreban za ugradnju.</t>
  </si>
  <si>
    <t>2.22.</t>
  </si>
  <si>
    <t>Dobava i ugradnja pregrade za ugradnju između pisoara u kompletu s nosačima.</t>
  </si>
  <si>
    <t>2.23.</t>
  </si>
  <si>
    <t>Dobava i ugradnja keramičkog ugradbenog umivaonika tip kao Catalano INCASSO art. 1INZE00 ili jednakovrijedno, za ugradnju u kerrock pult specificiranog u zasebnoj stavci.</t>
  </si>
  <si>
    <t>- dimenzija umivaonika: 57x47x18 cm.</t>
  </si>
  <si>
    <t>Umivaonik sadrži preljev i otvor za montažu slavine, u kompletu s kromiranim sifonom te izljevnom rozetom.</t>
  </si>
  <si>
    <t>2.24.</t>
  </si>
  <si>
    <t>Dobava i ugradnja pulta za umivaonike, izrađenog od jednobojnog kerrocka s otvorima za ugradnju 2 umivaonika, specificiranih u prethodnoj stavci.</t>
  </si>
  <si>
    <t>Dimenzija pulta: 195x55x20 cm</t>
  </si>
  <si>
    <t>Boja kerrocka: 900 misty grey</t>
  </si>
  <si>
    <t>U cijenu uključen sav potreban materijal za učvršćivanje kerrock ploče u zid.</t>
  </si>
  <si>
    <t>2.25.</t>
  </si>
  <si>
    <t>Dobava i ugradnja stojeće elektronske armature za umivaonik tip kao Hansgrohe Focus art. 31174000 ili jednakovrijedno. Armatura ima mogućnost pred-regulacije temperature vode na armaturi te ima mrežno napajanje 220 V. U stavci uključena pileta i kutni ventili s filterom.</t>
  </si>
  <si>
    <t>- štedni perlator sa sistemom uštede vode 5 l/min</t>
  </si>
  <si>
    <t>- QuickClean sistem za jednostavno čišćenje kamenca</t>
  </si>
  <si>
    <t>2.26.</t>
  </si>
  <si>
    <t>Dobava i ugradnja ogledala rezanog na mjeru, debljine 4mm, sa brušenim rubom. Ogledalo se lijepi na pripremljenu podlogu.</t>
  </si>
  <si>
    <t>Dimenzije ogledala: 195x95 cm.</t>
  </si>
  <si>
    <t>2.27.</t>
  </si>
  <si>
    <t xml:space="preserve">Dobava i ugradnja podne wc metlice, obrada krom visoki sjaj. </t>
  </si>
  <si>
    <t>2.28.</t>
  </si>
  <si>
    <t xml:space="preserve">Dobava i ugradnja kromirane kante za otpatke bez poklopca, kapacitet 7 litara. </t>
  </si>
  <si>
    <t>2.29.</t>
  </si>
  <si>
    <t>Dobava i ugradnja kromirane dvostruke vješalice. Stavka uključuje pričvrsni, brtveni i spojni materijal potreban za ugradnju.</t>
  </si>
  <si>
    <t>2.30.</t>
  </si>
  <si>
    <t>Dobava i ugradnja kromiranog držača za rolo wc papir. Stavka uključuje pričvrsni, brtveni i spojni materijal potreban za ugradnju.</t>
  </si>
  <si>
    <t>P2 - WC  M GOSTI</t>
  </si>
  <si>
    <t>UKUPNO kn:</t>
  </si>
  <si>
    <t>2 - SANITARIJE P2 - PARTER</t>
  </si>
  <si>
    <t>Demontaža svih postojećih elektroinstalacija i opreme s otpremom na javni deponij.</t>
  </si>
  <si>
    <t>komplet</t>
  </si>
  <si>
    <t>kn</t>
  </si>
  <si>
    <t>Dobava, ugradnja i spajanje elemenata u postojeći razdjelnik,</t>
  </si>
  <si>
    <t>komplet sa svim potrebnim sitnim radovima i materijalom,</t>
  </si>
  <si>
    <t>sve do potpune funkcije.</t>
  </si>
  <si>
    <t>* kombinirani zaštitni prekidač B10/30mA, 2p</t>
  </si>
  <si>
    <t>1</t>
  </si>
  <si>
    <t>* kombinirani zaštitni prekidač B16/30mA, 2p</t>
  </si>
  <si>
    <t>Dobava, montaža i spajanje zidne svjetiljke.</t>
  </si>
  <si>
    <t>tip Minus C 30W 2800lm 1695mm "Intra lighting" ili jednakovrijedna.</t>
  </si>
  <si>
    <t>Dimenzije: 1695x36x76mm.</t>
  </si>
  <si>
    <t>Izvor svjetlosti : visokoefikasni LED modul snage 30W.</t>
  </si>
  <si>
    <t>Korisni svjetlosni tok svjetiljke : 2800 lm</t>
  </si>
  <si>
    <t>Temperatura boje svijetla : 3000K</t>
  </si>
  <si>
    <t>Indeks odziva boje (CRI) : 80</t>
  </si>
  <si>
    <t>Optika : opalni difuzor</t>
  </si>
  <si>
    <t>Stupanj IP zaštite : IP40</t>
  </si>
  <si>
    <t>Dozvoljena odstupanja ponuđenog proizvoda +-5%.</t>
  </si>
  <si>
    <t>jednakovrijedni proizvod</t>
  </si>
  <si>
    <t>tip</t>
  </si>
  <si>
    <t>___________________________________</t>
  </si>
  <si>
    <t>proizvođač</t>
  </si>
  <si>
    <t>tip Art 250 "Lombardo" ili jednakovrijedna.</t>
  </si>
  <si>
    <t>Dimenzije: 250x250x55mm.</t>
  </si>
  <si>
    <t>Izvor svjetlosti : visokoefikasni LED modul snage 20W.</t>
  </si>
  <si>
    <t>Korisni svjetlosni tok svjetiljke : 1656 lm</t>
  </si>
  <si>
    <t>Stupanj IP zaštite : IP66</t>
  </si>
  <si>
    <t>Svjetiljka sigurnosne rasvjete LED 3W / 3 sata  s piktogramom</t>
  </si>
  <si>
    <t>tip Screen SC30 "Awex" ili jednakovrijedna.</t>
  </si>
  <si>
    <t>Dimenzije 315x165x50mm. Trajni spoj. Stupanj zaštie IP40.</t>
  </si>
  <si>
    <t>Instalacijski materijal modularne izvedbe, komplet s okvirima,</t>
  </si>
  <si>
    <t>nosačima i instalacijskim kutijama za podžbuknu montažu.</t>
  </si>
  <si>
    <t>Serijski prekidač.</t>
  </si>
  <si>
    <t>Dobava, montaža i spajanje sušila za ruke.</t>
  </si>
  <si>
    <t>Proizvod Geesa Public art 916453-02 ili jednakovrijedan.</t>
  </si>
  <si>
    <t>Dimenzije 661x303x247mm.</t>
  </si>
  <si>
    <t>Napajanje 230V, snaga 2000W.</t>
  </si>
  <si>
    <t>Kućište od nahrđajućeg čelika.</t>
  </si>
  <si>
    <t>Vodovi položeni podžbukno u PVC instalacijskim cijevima unutar</t>
  </si>
  <si>
    <t>sanitarija i nadžbukno u PVC instalacijskim kanalima izvan</t>
  </si>
  <si>
    <t>prostora sanitarija do najbližeg razdjelnika.</t>
  </si>
  <si>
    <t>U cijenu kabela uključene sve potrebne PVC instalacijske cijevi i kanali.</t>
  </si>
  <si>
    <t>PP-Y (NYM) 3x2,5</t>
  </si>
  <si>
    <t>m</t>
  </si>
  <si>
    <t>PP-Y (NYM) 3x1,5</t>
  </si>
  <si>
    <t xml:space="preserve">Električno spajanje slavine </t>
  </si>
  <si>
    <t>Električno spajanje pisoara</t>
  </si>
  <si>
    <t>P2</t>
  </si>
  <si>
    <t>PARTER JUG WC M GOSTI</t>
  </si>
  <si>
    <t>A</t>
  </si>
  <si>
    <t>PRIPREMNI, ZAVRŠNI I OSTALI RADOVI</t>
  </si>
  <si>
    <t xml:space="preserve"> 1.</t>
  </si>
  <si>
    <t>Demontaža postojeće instalacije dovda i odvoda vode.</t>
  </si>
  <si>
    <t>Stavka obuhvaća kompletno uklanjanje postojeće instalacije dovoda i odvoda vode, te njeno zbrinjavanje (odvodz i deponiranje na odgovarajući deponij).</t>
  </si>
  <si>
    <t>Stavkom su obuhvaćeni svi potrebni radovi i materijal za kompletno uklanjenje instalacije. Sva "štemanja" su uključena u cijenu.</t>
  </si>
  <si>
    <t>Prije početka demontaže, zatvoriti sve ventile na dovodima vode, te isprazniti kompletnu instalaciju od preostale vode.</t>
  </si>
  <si>
    <t>1.1.</t>
  </si>
  <si>
    <t>Instalacija dovoda vode</t>
  </si>
  <si>
    <t xml:space="preserve"> - pocinčane cijevi profila DN15 - DN50mm</t>
  </si>
  <si>
    <t>1.2.</t>
  </si>
  <si>
    <t>Instalacija Odvoda vode</t>
  </si>
  <si>
    <t xml:space="preserve"> - LŽ cijevi profila DN50 - DN125mm
 - PVC cijevi profila D50 - D110mm</t>
  </si>
  <si>
    <t xml:space="preserve"> 2.</t>
  </si>
  <si>
    <t>Demontaža postojećih sanitarija</t>
  </si>
  <si>
    <t>Stavka obuhvaća kompletno uklanjanje postojećih sanitarija (umivoanika, wc-školjki, pisoara, tuševa, slavina i sl) te zbrinjavanje (odvodz i deponiranje na odgovarajući deponij).</t>
  </si>
  <si>
    <t>Stavkom su obuhvaćeni svi potrebni radovi i materijal za kompletno uklanjenje sanitarija. Stavkom je uključena demontaže i slavine, ventila, sifona i sl.</t>
  </si>
  <si>
    <t xml:space="preserve">Umivaonik </t>
  </si>
  <si>
    <t>WC školjka</t>
  </si>
  <si>
    <t>Pisoar</t>
  </si>
  <si>
    <t>Zatvaranje "šliceva" u zidovima i podovima nakon ugradnje instalacije kanalizacije i vodovoda.</t>
  </si>
  <si>
    <t>Stavkom je obuhvaćeno kompletno zatvaranje "šliceva" odgovarajućim cementnim mortom nakon polaganja instalacije dovod i odvod vode.</t>
  </si>
  <si>
    <t>Obračun po m' zatvorenog "šlica"</t>
  </si>
  <si>
    <t>3.1.</t>
  </si>
  <si>
    <t>Dovod vode</t>
  </si>
  <si>
    <t>3.2.</t>
  </si>
  <si>
    <t>Odvod vode</t>
  </si>
  <si>
    <t>Dobava, transport i ugradnja revizijskih otvora na dovodnim i odvodnim vertikalama.</t>
  </si>
  <si>
    <t>Stavkom je obuhvaćena nabava revizijskih otvora (vrata) od pocinčanog obojenog lima dimenzija 40x40cm s ključem za zaključavanje te ugradnje na odgovarajućim pozicijama za pristup vertikalama dovda i odvoda vode.</t>
  </si>
  <si>
    <t>Obračun po kompletno ugrađenom revizijskom potvoru.</t>
  </si>
  <si>
    <r>
      <t xml:space="preserve">Kompletno čišćenje sanitarija tokom izvođenja radova i završno čišćenje nakon izvedenih radova </t>
    </r>
    <r>
      <rPr>
        <sz val="11"/>
        <rFont val="Arial"/>
        <family val="2"/>
        <charset val="238"/>
      </rPr>
      <t>od svog otpadnog materijala (šute, stare instalacije, otpadnog materijala i sl.)</t>
    </r>
  </si>
  <si>
    <t xml:space="preserve">Stavkom je uključen i prijenos i zbrinjavanje materijala na odgovarajuću deponiju. </t>
  </si>
  <si>
    <t>Obračun po kompletno očićenim sanitarijama</t>
  </si>
  <si>
    <t>PRIPREMNI, ZAVRŠNI I OSTALI RADOVI UKUPNO:</t>
  </si>
  <si>
    <t>B</t>
  </si>
  <si>
    <t>DOVOD SANITARNE VODE</t>
  </si>
  <si>
    <r>
      <rPr>
        <b/>
        <sz val="11"/>
        <rFont val="Arial"/>
        <family val="2"/>
        <charset val="238"/>
      </rPr>
      <t>Dobava i ugradnja plastičnih PP-R cijevi spajanje termovarenim spojnicama</t>
    </r>
    <r>
      <rPr>
        <sz val="11"/>
        <rFont val="Arial"/>
        <family val="2"/>
        <charset val="238"/>
      </rPr>
      <t xml:space="preserve"> ,  za razvod sanitarne hladne, tople vode i recirkulacije. </t>
    </r>
  </si>
  <si>
    <t xml:space="preserve">Stavka obuhvaća sve potrebne spojnice, redukcije, T-komade, prijelazne komade i potrebni pričvrsni i zaštitno-izolacijski materijal. Cijevi se isporučuju u palicama i  kolutima sa zaštitom i izolacijom. Cijevi se položu u instalacijskim kanalima, zidnim usjecima i podu sa zaštitom i PE pjenastom izolacijom.  </t>
  </si>
  <si>
    <t>Obračun po m' postavljene cijevi.</t>
  </si>
  <si>
    <r>
      <rPr>
        <b/>
        <sz val="11"/>
        <rFont val="Arial"/>
        <family val="2"/>
        <charset val="238"/>
      </rPr>
      <t>Ø 16 mm</t>
    </r>
    <r>
      <rPr>
        <sz val="11"/>
        <rFont val="Arial"/>
        <family val="2"/>
        <charset val="238"/>
      </rPr>
      <t>, s izolacijom 6 mm</t>
    </r>
  </si>
  <si>
    <r>
      <rPr>
        <b/>
        <sz val="11"/>
        <rFont val="Arial"/>
        <family val="2"/>
        <charset val="238"/>
      </rPr>
      <t>Ø  20 mm</t>
    </r>
    <r>
      <rPr>
        <sz val="11"/>
        <rFont val="Arial"/>
        <family val="2"/>
        <charset val="238"/>
      </rPr>
      <t>, s izolacijom 6 mm</t>
    </r>
  </si>
  <si>
    <t>1.3.</t>
  </si>
  <si>
    <r>
      <rPr>
        <b/>
        <sz val="11"/>
        <rFont val="Arial"/>
        <family val="2"/>
        <charset val="238"/>
      </rPr>
      <t>Ø  50 mm</t>
    </r>
    <r>
      <rPr>
        <sz val="11"/>
        <rFont val="Arial"/>
        <family val="2"/>
        <charset val="238"/>
      </rPr>
      <t>, s izolacijom 6 mm</t>
    </r>
  </si>
  <si>
    <t>Dobava i ugradnja PP-R ravnih propusnih ventila za zatvaranje pojedninih ogranaka na instalaciji dovoda vode.</t>
  </si>
  <si>
    <t>Ventili se ugrađuju na ograncima uz vertikale. Pristup ventilima mora biti omogućen putem revizijskih otvora uz dovodne vertikale.</t>
  </si>
  <si>
    <t>Obračun po kompletno postavljenom ventilu.</t>
  </si>
  <si>
    <t>Ø  20 mm</t>
  </si>
  <si>
    <r>
      <t xml:space="preserve">Izrada priključaka na postojeću instalacju dovoda vode. </t>
    </r>
    <r>
      <rPr>
        <sz val="11"/>
        <rFont val="Arial"/>
        <family val="2"/>
        <charset val="238"/>
      </rPr>
      <t>Stavkom su obuhvaćeni svi radovi i materijal za priključenje nove instalacije na postojeću instalaciju dovod vode.</t>
    </r>
  </si>
  <si>
    <t>Prilikom izvođenja radova voditi računa da ne dođe do oštećenje postojeće instalacije dovoda vode.</t>
  </si>
  <si>
    <t>Obračun po kompletno izvednom priključku na postojeću instalaciju (hladnu i toplu vodu, te cirkulaciju).</t>
  </si>
  <si>
    <t>Dobava, transport i ugradnja priključnog mjesta za sanitarije.</t>
  </si>
  <si>
    <t>4.1.</t>
  </si>
  <si>
    <t>Dobava, transport i ugradnja priključnog mjesta za umivaonik koje se sastoji od:</t>
  </si>
  <si>
    <t xml:space="preserve"> -  komplet s  odvodnim koljenom d50 mm i sifonskom brtvom 44/32 mm, pločom s armaturnim priključcima ½" s uključenom zvučnom izolacijom, vijcima za učvršćenje keramike i svim potrebnim pričvrsnim priborom i spojnim materijalom;</t>
  </si>
  <si>
    <t>Obračun po kompletno izvedenoj stavci:</t>
  </si>
  <si>
    <t xml:space="preserve"> - dobava opreme i potrebnog materijala za kompletiranje stavke</t>
  </si>
  <si>
    <t xml:space="preserve"> - istovar i skladištenje te transport na mjesto montaže, te montaža</t>
  </si>
  <si>
    <t>4.2.</t>
  </si>
  <si>
    <t>Dobava, transport i ugradnja kompletnog priključnog mjesta za WC-a , koje se sastoji od:</t>
  </si>
  <si>
    <t xml:space="preserve"> - instalacijskog elementa kao Geberit Duofix visine 112 cm za konzolnu wc školjku art. 111.154.00.1. Instalacijski element je samonosiv za ugradnju u suhomontažnu zidnu ili predzidnu konstrukciju u kompletu sa niskošumnim vodokotlićem i dvokoličinskom tipkom za aktiviranje ispiranja u bijeloj boji Delta 20. </t>
  </si>
  <si>
    <t>Stavka uključuje i pričvrsni set za ugradnju art. 111.839.00.1 te set za zvučnu izolaciju art. 156.050.00.1, brtveni i spojni materijal potreban za ugradnju.</t>
  </si>
  <si>
    <t>Komplet s integriranim kutnim ventilom priključka vode ½", niskošumnim uljevnim ventilom, odvodnim koljenom d90/110 mm sa zvučno izoliranom ubujmicom, spojnim komadom za WC školjku s brtvenim manžetama i setom zvučne izolacije, vijcima za učvršćenje keramike i svim potrebnim priborom za ugradnju prema uputama proizvođača.</t>
  </si>
  <si>
    <t xml:space="preserve">4.3. </t>
  </si>
  <si>
    <t>Dobava, transport i ugradnja kompletnog priključnog mjesta za pisoara koje se sastoji od:</t>
  </si>
  <si>
    <t xml:space="preserve"> - montažnog instalacijskog elementa Duofix Basic za pisoar sa senzorskim uređajem, visine ugradnje 130 cm. Instalacijski element samonosiv za univerzalnu ugradnju u masivne zidove ili suhomontažnu zidnu ili predzidnu konstrukciju obloženu gipskartonskim pločama, komplet s  vijcima za učvršćenje keramike i svim potrebnim pričvrsnim priborom i spojnim materijalom; kpl. sa senzorskim uređajem 230 V art.111.695.11.5 sa maskom bijele boje.</t>
  </si>
  <si>
    <t xml:space="preserve">Komplet s integriranim prigušnim ventilom priključka vode ½", isplavnom cijevi d32mm s brtvenom manžetom, ugradbenim isisnim sifonom i odvodnim koljenom d50mm, vijcima za učvršćenje keramike i svim potrebnim pričvrsnim priborom i spojnim materijalom </t>
  </si>
  <si>
    <r>
      <rPr>
        <b/>
        <sz val="11"/>
        <rFont val="Arial"/>
        <family val="2"/>
        <charset val="238"/>
      </rPr>
      <t>Ispitivanje interne instalacije na vodonepropusnost.</t>
    </r>
    <r>
      <rPr>
        <sz val="11"/>
        <rFont val="Arial"/>
        <family val="2"/>
        <charset val="238"/>
      </rPr>
      <t xml:space="preserve"> Cjevovod je potrebno tlačiti na  radni pritisak plus 5 bara (15 bara) u vremenu od 2 sata. Tlačna proba se izvodi dok unutar predviđenog vremena nema pada tlaka na manometru. Obračun se vrši po m' ispitane instalacije.</t>
    </r>
  </si>
  <si>
    <t xml:space="preserve"> 6.</t>
  </si>
  <si>
    <r>
      <rPr>
        <b/>
        <sz val="11"/>
        <rFont val="Arial"/>
        <family val="2"/>
        <charset val="238"/>
      </rPr>
      <t xml:space="preserve">Dezinfekcija kompletne interne instalacije </t>
    </r>
    <r>
      <rPr>
        <sz val="11"/>
        <rFont val="Arial"/>
        <family val="2"/>
        <charset val="238"/>
      </rPr>
      <t xml:space="preserve">sredstvom za dezinfekciju prema uputama za dezinfekciju. </t>
    </r>
  </si>
  <si>
    <r>
      <rPr>
        <b/>
        <sz val="11"/>
        <rFont val="Arial"/>
        <family val="2"/>
        <charset val="238"/>
      </rPr>
      <t>Bakteriološka analiza</t>
    </r>
    <r>
      <rPr>
        <sz val="11"/>
        <rFont val="Arial"/>
        <family val="2"/>
        <charset val="238"/>
      </rPr>
      <t xml:space="preserve"> uzoraka vode iz interne instalacije nakon dezinfekcije.</t>
    </r>
  </si>
  <si>
    <t>kpl</t>
  </si>
  <si>
    <t xml:space="preserve">Razni sitniji monterski i vodoinstalaterski radovi, za kompletiranje svih glavnih radova, te za potpunu funkcionalnost vodovodne mreže. </t>
  </si>
  <si>
    <t>8.1.</t>
  </si>
  <si>
    <t>radnik / instalater KV</t>
  </si>
  <si>
    <t>sati</t>
  </si>
  <si>
    <t>8.2.</t>
  </si>
  <si>
    <t>radnik / instalater VKV</t>
  </si>
  <si>
    <t>DOVOD SANITARNE VODE UKUPNO:</t>
  </si>
  <si>
    <t>C</t>
  </si>
  <si>
    <t>ODVOD SANITARNE VODE</t>
  </si>
  <si>
    <r>
      <rPr>
        <b/>
        <sz val="11"/>
        <rFont val="Arial"/>
        <family val="2"/>
        <charset val="238"/>
      </rPr>
      <t>Dobava, transport i montaža zvučno optimiranih troslojnih odvodnih cijevi od polipropilena s mineralnom ispunom PP-MD</t>
    </r>
    <r>
      <rPr>
        <sz val="11"/>
        <rFont val="Arial"/>
        <family val="2"/>
        <charset val="238"/>
      </rPr>
      <t>. Spajanje natičnim spojnicama sa gumenom brtvom.  Način spajanja cijevi međusobno mora osiguravati trajno vodonepropusnost svih spojeva u oba smjera. Uz cijevi nabaviti i dopremiti sav potreban spojni materijal i potrebne alate za montažu cijevi prema uputama proizvođača.</t>
    </r>
  </si>
  <si>
    <t>Projektirani nagib kanala horizontala mora se stalno određivati i pratiti. Obračun po 1 m' dobavljene i kompletno ugrađene cijevi.</t>
  </si>
  <si>
    <t>PP-MD D50 mm</t>
  </si>
  <si>
    <t>PP-MD D110 mm</t>
  </si>
  <si>
    <t>PP-MD D125 mm 
(glavna odvodna vertikala)</t>
  </si>
  <si>
    <t>Dobava, transport i montaža zvučno optimiranih troslojnih fazonskih komada od polipropilena s mineralnom ispunom PP-MD.</t>
  </si>
  <si>
    <t>Uz fazonske komade potrebno je dostaviti i certifikat o ispitivanju cijevi i osiguranju kvalitete istih. U stavku je uključena nabava, transport, te sav potrošni materijal. Obračun se vrši po komadu ugrađenog fazonskog komada.</t>
  </si>
  <si>
    <t xml:space="preserve"> - luk 45° D50</t>
  </si>
  <si>
    <t xml:space="preserve"> - luk 87,5° D50</t>
  </si>
  <si>
    <t xml:space="preserve"> - račva 87,5° D50</t>
  </si>
  <si>
    <t xml:space="preserve"> - luk 87,5° D110</t>
  </si>
  <si>
    <t xml:space="preserve"> - redukcija D110/D50</t>
  </si>
  <si>
    <t xml:space="preserve"> - luk 15° D125</t>
  </si>
  <si>
    <t xml:space="preserve"> - luk 30° D125</t>
  </si>
  <si>
    <t xml:space="preserve"> - kosa račva 45° D125/D110</t>
  </si>
  <si>
    <t xml:space="preserve"> - račva 87,5° D125/110</t>
  </si>
  <si>
    <t xml:space="preserve"> - revizija D125</t>
  </si>
  <si>
    <t xml:space="preserve"> - dvostruka spojnica D125</t>
  </si>
  <si>
    <t xml:space="preserve"> - manžeta za L.Ž. cijev D125</t>
  </si>
  <si>
    <r>
      <t xml:space="preserve">Izrada priključaka na postojeću instalacju odvoda vode. </t>
    </r>
    <r>
      <rPr>
        <sz val="11"/>
        <rFont val="Arial"/>
        <family val="2"/>
        <charset val="238"/>
      </rPr>
      <t>Stavkom su obuhvaćeni svi radovi i materijal za priključenje nove instalacije na postojeću instalaciju odvoda vode.</t>
    </r>
  </si>
  <si>
    <t>Prilikom izvođenja radova voditi računa da ne dođe do oštećenje postojeće instalacije odvoda vode.</t>
  </si>
  <si>
    <t>Obračun po kompletno izvednom priključku.</t>
  </si>
  <si>
    <r>
      <t>Dobava, transport i ugradnja  podnog slivnika</t>
    </r>
    <r>
      <rPr>
        <sz val="11"/>
        <rFont val="Arial"/>
        <family val="2"/>
        <charset val="238"/>
      </rPr>
      <t xml:space="preserve"> ugradnja u sanitarijama.</t>
    </r>
  </si>
  <si>
    <t>Slivnik opremljen s kromiranom rešetkom 150x150mm s dodatnim fiksiranjem i zaokretnim priključkom d50mm/±135º, razina vode u sifonu ≥50mm, horizontalni izlaz d56mm kapaciteta minimalno 1 l/s.</t>
  </si>
  <si>
    <t>Slivnici se ugrađuju u sanitarijama.</t>
  </si>
  <si>
    <t>Obračun po kompletno izvedenoj stavci.</t>
  </si>
  <si>
    <r>
      <rPr>
        <b/>
        <sz val="11"/>
        <rFont val="Arial"/>
        <family val="2"/>
        <charset val="238"/>
      </rPr>
      <t>Ispitivanje sanitarne kanalizacione mreže</t>
    </r>
    <r>
      <rPr>
        <sz val="11"/>
        <rFont val="Arial"/>
        <family val="2"/>
        <charset val="238"/>
      </rPr>
      <t xml:space="preserve"> na nepropusnost, prema važećim tehničkim propisima (DIN). </t>
    </r>
  </si>
  <si>
    <r>
      <rPr>
        <b/>
        <sz val="11"/>
        <rFont val="Arial"/>
        <family val="2"/>
        <charset val="238"/>
      </rPr>
      <t>Razni sitniji monterski i vodoinstalaterski radovi</t>
    </r>
    <r>
      <rPr>
        <sz val="11"/>
        <rFont val="Arial"/>
        <family val="2"/>
        <charset val="238"/>
      </rPr>
      <t>, za kompletiranje svih glavnih radova, te za potpunu funkcionalnost instalacije.</t>
    </r>
  </si>
  <si>
    <t>6.1.</t>
  </si>
  <si>
    <t>6.2.</t>
  </si>
  <si>
    <t>ODVOD SANITARNE VODE UKUPNO:</t>
  </si>
  <si>
    <t>PARTER JUG WC M GOSTI - REKAPITULACIJA</t>
  </si>
  <si>
    <t>PRIPREMNI, ZAVRŠNI I OSTALI RADOVI:</t>
  </si>
  <si>
    <t>DOVOD SANITARNE VODE:</t>
  </si>
  <si>
    <t>ODVOD SANITARNE VODE:</t>
  </si>
  <si>
    <t>UKUPNO:</t>
  </si>
  <si>
    <t>PARTER JUG WC M - GOSTI</t>
  </si>
  <si>
    <t>A)</t>
  </si>
  <si>
    <t>PRIPREMNI RADOVI I DEMONTAŽE</t>
  </si>
  <si>
    <t xml:space="preserve">  1.</t>
  </si>
  <si>
    <t xml:space="preserve">  Pražnjenje postojeće cjevne instalacije u toplinskoj podstanici građevine.</t>
  </si>
  <si>
    <t xml:space="preserve">  Pražnjenje se vrši u razdjelnoj podstanici, a za ispust koristiti postojeće odvode u sklopu podstanice.</t>
  </si>
  <si>
    <t xml:space="preserve">  Stavka obuhvaća kompletan materijal i ljudstvo potrebno za izvedbu pražnjenja.</t>
  </si>
  <si>
    <t xml:space="preserve">komplet  </t>
  </si>
  <si>
    <t xml:space="preserve">  2.</t>
  </si>
  <si>
    <t xml:space="preserve"> Demontaža ogrijevnih tijela (radijatora), cijevnog razvoda i prateće radijatorske armature u sklopu postojećeg sanitarnog prostora.</t>
  </si>
  <si>
    <t xml:space="preserve">  Demontaža se vrši u slijedećem obimu:</t>
  </si>
  <si>
    <t xml:space="preserve"> - aluminijski radijatori tipa kao "Fondital 600" s prosječno 10 čl. u bateriji - 2 kom.,</t>
  </si>
  <si>
    <t xml:space="preserve"> - prateći radijatorski ventili - 2 kom.,</t>
  </si>
  <si>
    <t xml:space="preserve"> - prateći radijatorski detentori - 2 kom.,</t>
  </si>
  <si>
    <t xml:space="preserve"> - crne čelične bešavne cijevi prosječne dim. NO 15 - 10 m'.</t>
  </si>
  <si>
    <t xml:space="preserve">  Stavka obuhvaća kompletnu demontažu, uključivo s nosačima ogrijevnih tijela, cijevnim osloncima, podložnim pločicama, odzračnicima, i sl., kao i odvoz dijela demontiranih elemenata na deponij. Predvidjeti transport do pozicije deponiranja po želji investitora na udaljenost do 15 km.</t>
  </si>
  <si>
    <t xml:space="preserve">  3.</t>
  </si>
  <si>
    <t xml:space="preserve">  Demontaža postojećih ventilacijskih odsisnih elemenata (ventilacijski ventili) tipa kao ZOV 150 instaliranih u sklopu postojeće instalacije odsisne ventilacije sanitarnih prostora.</t>
  </si>
  <si>
    <t xml:space="preserve">  Stavka obuhvaća kompletnu demontažu i odvoz demontiranih elemenata na mjesto deponiranja. Predvidjeti transport na udaljenost cca. 15 km.</t>
  </si>
  <si>
    <t xml:space="preserve">kompleta  </t>
  </si>
  <si>
    <t xml:space="preserve">  4.</t>
  </si>
  <si>
    <t xml:space="preserve">  Demontaža postojećih pocinčanih ventilacijskih kanala, komplet  s zaštitnom “knauf” oblogom u sklopu postojećeg sanitarnog prostora.</t>
  </si>
  <si>
    <t xml:space="preserve">  Ventilacijski kanali su prosječne dim. 200 x 200 mm, a postavljeni su unutar spuštenog stropa.</t>
  </si>
  <si>
    <t xml:space="preserve">  Stavka obuhvaća kompletnu demontažu uključujući ovjesni pribor, prateću izolaciju, kao i odvoz demontiranih elemenata na mjesto deponiranja.</t>
  </si>
  <si>
    <t xml:space="preserve">   Predvidjeti transport na udaljenost cca. 15 km.</t>
  </si>
  <si>
    <t xml:space="preserve">kg   </t>
  </si>
  <si>
    <t xml:space="preserve">  5.</t>
  </si>
  <si>
    <t xml:space="preserve">  Ostale sitne demontaže, čišćenje sanitarnih prostora od zaostalog materijala, vijaka, limova i sl., uključivo s transportom elemenata do mjesta deponiranja po želji Investitora. Predvidjeti transport na udaljenost od 15 km.</t>
  </si>
  <si>
    <t>B)</t>
  </si>
  <si>
    <t>INSTALACIJA RADIJATORSKOG GRIJANJA</t>
  </si>
  <si>
    <t xml:space="preserve"> Dobava i ugradba čeličnih pločastih “glatkih” (“flat”) ogrjevnih tijela (radijatora) slijedećih tehničkih karakteristika:</t>
  </si>
  <si>
    <t>Tip:</t>
  </si>
  <si>
    <t>kao “Carat - Typ 22”</t>
  </si>
  <si>
    <t>Proizvod:</t>
  </si>
  <si>
    <t>kao “Viessmann”</t>
  </si>
  <si>
    <t>Dimenzije (lxhxb):</t>
  </si>
  <si>
    <t>1205x550x105 mm</t>
  </si>
  <si>
    <t>Radni medij:</t>
  </si>
  <si>
    <t>topla voda 70/55 oC</t>
  </si>
  <si>
    <t>Toplinski učin:</t>
  </si>
  <si>
    <t>1498 W</t>
  </si>
  <si>
    <t xml:space="preserve">  Radijatori su normalne izvedbe, predviđeni za rad do max. 6 bar.</t>
  </si>
  <si>
    <t xml:space="preserve">  Stavka kompletan materijal potreban za ugradbu i funkcionalan rad radijatora, uključivo s pripadajućim ventilima (“H“ ventili s termostatskom glavom), nosačima za ugradbu, armaturom, redukcijama, osloncima i pričvrsnim elementima.</t>
  </si>
  <si>
    <t xml:space="preserve">  Dozvoljava se ugradba i nekog drugog jednakovrijednog proizvoda.</t>
  </si>
  <si>
    <t xml:space="preserve">  Adaptacija postojećih spojnih priključaka na postojećim vertikalnim cjevnim razvodima (vertikalama) dim. d=16x1,5 mm za potrebe spoja na novoinstalirana ogrijevna tijela iz prethodne stavke.</t>
  </si>
  <si>
    <t xml:space="preserve">  Adaptacija se sastoji u prilagodbi izvoda postojeće vertikale s ciljem spajanja novoinstaliranih pločastih ogrjevnih tijela (radijatora).</t>
  </si>
  <si>
    <t xml:space="preserve">  Stavka obuhvaća kompletan materijal potreban za ugradbu i funkcionalan adaptiranog cjevovoda radijatorskog grijanja, uključivo s potrebnim cjevnim produžecima i spojnim elementima.</t>
  </si>
  <si>
    <t xml:space="preserve">kom.  </t>
  </si>
  <si>
    <t xml:space="preserve">  Dobava i ugradba bakrenih cijevi, kompletno sa svim potrebnim osloncima i podmetačima ("hilznama"), spojnim i pričvrsnim materijalom, uključujući potrebne "ermeto" spojnice i sl.</t>
  </si>
  <si>
    <t xml:space="preserve"> Cijevi se većim dijelom vode u zidu, a stavka obuhvaća kompletan rad potreban za kvalitetno postavljanje i izolaciju cijevi podžbukno (u zidu). Osim prethodnog, stavkom je obuhvaćeno čišćenje cijevi, kao i kompletan materijal potreban za montažu i funkcionalan rad cijevne mreže.</t>
  </si>
  <si>
    <t>φ 16 x 1,0</t>
  </si>
  <si>
    <t xml:space="preserve">m' </t>
  </si>
  <si>
    <t>φ 18 x 1,0</t>
  </si>
  <si>
    <t>φ 22 x 1,0</t>
  </si>
  <si>
    <t xml:space="preserve">  Dobava i ugradba fleksibilne cijevne izolacije za toplu vodu.</t>
  </si>
  <si>
    <t xml:space="preserve">  Osnovne tehničke karakteristike izolacije su da ima temperaturno područje primjene -10 - +100 oC, koeficijent toplinske vodljivosti 0,04 W/mK. Izolacija mora osim prethodnog biti samogasiva, odnosno ne smije prenositi vatru.</t>
  </si>
  <si>
    <t xml:space="preserve">  Stavka obuhvaća kompletan materijal potreban za adekvatnu ugradbu izolacije, kao što su ljepljive trake i sl.</t>
  </si>
  <si>
    <t xml:space="preserve">  Debljina izolacije iznosi d=13 mm.</t>
  </si>
  <si>
    <t>φ 16</t>
  </si>
  <si>
    <t>φ 18</t>
  </si>
  <si>
    <t>φ 22</t>
  </si>
  <si>
    <t xml:space="preserve">  Punjenje postojeće cjevne instalacije radijatorskog grijanja.</t>
  </si>
  <si>
    <t xml:space="preserve">  Punjenje se vrši u sklopu postojeće razdjelne toplinske podstanice građevine, a za punjenje koristiti postojeće instalirane dovode/odvode u sklopu izvedene instalacije.</t>
  </si>
  <si>
    <t xml:space="preserve">  Stavka obuhvaća kompletan materijal i ljudstvo potrebno za izvedbu punjenja.</t>
  </si>
  <si>
    <t xml:space="preserve">  6.</t>
  </si>
  <si>
    <t xml:space="preserve">  Hladna tlačna proba instalacije, topla proba, probni pogon, balansiranje i regulacija sistema - podešavanje radnih parametara.</t>
  </si>
  <si>
    <t>C)</t>
  </si>
  <si>
    <t>INSTALACIJA ODSISNE VENTILACIJE</t>
  </si>
  <si>
    <t xml:space="preserve">  Dobava odsisnog ventilacijskog ventila za odsis zraka iz sanitarnih prostora. Ventilacijski ventil je slijedećih tehničkih karakteristika:</t>
  </si>
  <si>
    <t>ZOV 150</t>
  </si>
  <si>
    <t>Kapacitet:</t>
  </si>
  <si>
    <t>75 - 150 m3/h</t>
  </si>
  <si>
    <t>Klimaoprema - Samobor</t>
  </si>
  <si>
    <t xml:space="preserve">  Stavka obuhvaća kompletan materijal potreban za ugradbu i funkcionalan rad odsisnog ventila.</t>
  </si>
  <si>
    <t xml:space="preserve">kompleta   </t>
  </si>
  <si>
    <t xml:space="preserve">  Dobava i ugradba fleksibilnih okruglih ventilacijskih kanala. Kanali povezuju kvadratni ventilacijski kanal s ostalim elementima klimatizacije (odsisni ventilacijski ventili i sl.).</t>
  </si>
  <si>
    <t xml:space="preserve">  Stavka obuhvaća kompletan materijal potreban za montažu i  funkcionalan rad instalacije, te sve prateće radove vezane uz montažu i zaštitu ventilacijskih kanala.</t>
  </si>
  <si>
    <t xml:space="preserve">d = 150 (130)  </t>
  </si>
  <si>
    <t xml:space="preserve">  Dobava pocinčanog lima prosječne debljine 1,00 mm. Izrada i ugradba kanala za zrak, kompletno sa svim redukcijama, koljenima, račvama, vodećim limovima, regulacijskim žaluzinama u sklopu vent. kanala, uključivo sa svim potrebnim materijalom za spajanje, ukrućenje, brtvljenje i ovješenje limova, uključivo s izradom priključenja na postojeću odsisnu vertikalu.</t>
  </si>
  <si>
    <t xml:space="preserve">  Ventilacijski kanali su prosječne dim. 200 x 200 mm. Većim dijelom vode se pod stropom sanitarija, a stavka obuhvaća izvedbu svih prodora i proboja kroz zidove i građevinsku konstrukciju, uključivo s završnom obradom (fina žbuka) - vidi uvodno poglavlje - opće napomene.</t>
  </si>
  <si>
    <t xml:space="preserve">  Dobava i ugradba fleksibilne izolacije za zračne kanale.</t>
  </si>
  <si>
    <t xml:space="preserve">  Osnovne tehničke karakteristike izolacije su da ima parnu branu, odnosno spriječava rošenje. Koeficijent otpora difuzije vodene  pare μ=7000, temperaturnog područja primjene -45  do +105 oC, koeficijenta toplinske vodljivosti λ=0,04 W/mK. Izolacija mora osim prethodnog biti samogasiva, odnosno ne smije prenositi vatru.</t>
  </si>
  <si>
    <t xml:space="preserve">  Debljina izolacije iznosi d=10 mm.</t>
  </si>
  <si>
    <t xml:space="preserve">m2     </t>
  </si>
  <si>
    <t xml:space="preserve"> Razni komadi iz profilnog željeza, u cilju montaže opreme i učvršćenja i ovješenja ventilacijskih elemenata i automatike u sklopu odsisne ventilacije sanitarnih prostora.</t>
  </si>
  <si>
    <t xml:space="preserve"> Čišćenje čeličnom četkom (odnosi se na elemente iz prethodne stavke), te dvostruko dvobojno ličenje temeljnom bojom, te dvostruko ličenje završnim premazom otpornim na utjecaje atmosferilija.</t>
  </si>
  <si>
    <t xml:space="preserve">m2    </t>
  </si>
  <si>
    <t xml:space="preserve">  7.</t>
  </si>
  <si>
    <t xml:space="preserve"> Ispitivanje instalacije, funkcionalna proba, probni pogon, balansiranje i fina regulacija sustava.</t>
  </si>
  <si>
    <t xml:space="preserve">kompleta </t>
  </si>
  <si>
    <t>PARTER JUG WC M - GOSTI - REKAPITULACIJA</t>
  </si>
  <si>
    <t>REKAPITULACIJA:</t>
  </si>
  <si>
    <t>TROŠKOVNIK ELEKTRO RADOVA</t>
  </si>
  <si>
    <t>TROŠKOVNIK HIDROTEHNIČKE INSTALACIJE - DOVOD I ODVOD VODE</t>
  </si>
  <si>
    <t>P1</t>
  </si>
  <si>
    <t>TROŠKOVNIK STROJARSKIH TERMOTEHNIČKIH INSTALACIJA</t>
  </si>
  <si>
    <t>SVEUKUPNO:</t>
  </si>
  <si>
    <t>PDV 25%:</t>
  </si>
  <si>
    <t>SANITARIJE P2 - PARTER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</si>
</sst>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#,##0.00\ &quot;kn&quot;;\-#,##0.00\ &quot;kn&quot;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dd/mm/yy"/>
    <numFmt numFmtId="165" formatCode="#,##0.00&quot; kn&quot;"/>
    <numFmt numFmtId="166" formatCode="###,##0.00"/>
    <numFmt numFmtId="167" formatCode="#,##0.00\ _k_n"/>
    <numFmt numFmtId="168" formatCode="[$-41A]General"/>
    <numFmt numFmtId="169" formatCode="[$-41A]#,##0.00"/>
    <numFmt numFmtId="170" formatCode="[$-41A]0.00"/>
    <numFmt numFmtId="171" formatCode="00000"/>
    <numFmt numFmtId="172" formatCode="#,##0.00\ &quot;kn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 CE"/>
    </font>
    <font>
      <sz val="10"/>
      <name val="Arial CE"/>
    </font>
    <font>
      <b/>
      <sz val="10"/>
      <name val="Arial"/>
      <family val="2"/>
    </font>
    <font>
      <b/>
      <sz val="10"/>
      <name val="Arial CE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</font>
    <font>
      <sz val="10"/>
      <color rgb="FF000000"/>
      <name val="Arial"/>
      <family val="2"/>
      <charset val="238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</font>
    <font>
      <sz val="10"/>
      <name val="Arial CE"/>
      <charset val="238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indexed="48"/>
      <name val="Franklin Gothic Book"/>
      <family val="2"/>
      <charset val="238"/>
    </font>
    <font>
      <sz val="10"/>
      <name val="Franklin Gothic Book"/>
      <family val="2"/>
      <charset val="238"/>
    </font>
    <font>
      <b/>
      <sz val="10"/>
      <color indexed="48"/>
      <name val="Franklin Gothic Book"/>
      <family val="2"/>
      <charset val="238"/>
    </font>
    <font>
      <sz val="10"/>
      <name val="Franklin Gothic Book"/>
      <family val="2"/>
    </font>
    <font>
      <b/>
      <sz val="10"/>
      <color rgb="FFFF0000"/>
      <name val="Franklin Gothic Book"/>
      <family val="2"/>
      <charset val="238"/>
    </font>
    <font>
      <sz val="8"/>
      <name val="Franklin Gothic Book"/>
      <family val="2"/>
      <charset val="238"/>
    </font>
    <font>
      <b/>
      <sz val="8"/>
      <color rgb="FFFF0000"/>
      <name val="Franklin Gothic Book"/>
      <family val="2"/>
      <charset val="238"/>
    </font>
    <font>
      <b/>
      <sz val="10"/>
      <name val="Franklin Gothic Book"/>
      <family val="2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b/>
      <sz val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 applyProtection="0">
      <alignment wrapText="1"/>
    </xf>
    <xf numFmtId="0" fontId="5" fillId="0" borderId="0"/>
    <xf numFmtId="168" fontId="16" fillId="0" borderId="0" applyBorder="0" applyProtection="0"/>
    <xf numFmtId="168" fontId="20" fillId="0" borderId="0" applyBorder="0" applyProtection="0"/>
    <xf numFmtId="0" fontId="22" fillId="0" borderId="0"/>
    <xf numFmtId="168" fontId="16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334">
    <xf numFmtId="0" fontId="0" fillId="0" borderId="0" xfId="0"/>
    <xf numFmtId="49" fontId="4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0" fontId="34" fillId="0" borderId="0" xfId="0" applyFont="1" applyFill="1" applyAlignment="1">
      <alignment wrapText="1"/>
    </xf>
    <xf numFmtId="49" fontId="13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6" fillId="0" borderId="0" xfId="0" applyFont="1" applyFill="1" applyAlignment="1">
      <alignment wrapText="1"/>
    </xf>
    <xf numFmtId="49" fontId="4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4" fontId="33" fillId="0" borderId="6" xfId="1" applyNumberFormat="1" applyFont="1" applyFill="1" applyBorder="1" applyAlignment="1" applyProtection="1">
      <alignment horizontal="right" vertical="center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4" fontId="35" fillId="0" borderId="0" xfId="1" applyNumberFormat="1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49" fontId="13" fillId="0" borderId="0" xfId="9" applyNumberFormat="1" applyFont="1" applyFill="1" applyAlignment="1" applyProtection="1">
      <alignment horizontal="center" vertical="top"/>
    </xf>
    <xf numFmtId="0" fontId="13" fillId="0" borderId="0" xfId="9" applyFont="1" applyFill="1" applyAlignment="1" applyProtection="1">
      <alignment horizontal="justify" vertical="top" wrapText="1"/>
    </xf>
    <xf numFmtId="2" fontId="13" fillId="0" borderId="0" xfId="9" applyNumberFormat="1" applyFont="1" applyFill="1" applyAlignment="1" applyProtection="1">
      <alignment horizontal="right"/>
    </xf>
    <xf numFmtId="2" fontId="35" fillId="0" borderId="0" xfId="9" applyNumberFormat="1" applyFont="1" applyFill="1" applyAlignment="1" applyProtection="1">
      <alignment horizontal="center" vertical="center"/>
    </xf>
    <xf numFmtId="2" fontId="13" fillId="0" borderId="0" xfId="9" applyNumberFormat="1" applyFont="1" applyFill="1" applyAlignment="1" applyProtection="1">
      <alignment horizontal="right" vertical="top"/>
    </xf>
    <xf numFmtId="0" fontId="35" fillId="0" borderId="0" xfId="9" applyFont="1" applyFill="1" applyProtection="1"/>
    <xf numFmtId="0" fontId="35" fillId="0" borderId="0" xfId="9" applyFont="1" applyFill="1" applyAlignment="1" applyProtection="1">
      <alignment horizontal="justify" vertical="top" wrapText="1"/>
    </xf>
    <xf numFmtId="49" fontId="35" fillId="0" borderId="8" xfId="0" applyNumberFormat="1" applyFont="1" applyFill="1" applyBorder="1" applyAlignment="1">
      <alignment horizontal="right" vertical="top"/>
    </xf>
    <xf numFmtId="4" fontId="13" fillId="0" borderId="8" xfId="0" applyNumberFormat="1" applyFont="1" applyFill="1" applyBorder="1" applyAlignment="1" applyProtection="1">
      <alignment horizontal="center"/>
    </xf>
    <xf numFmtId="0" fontId="35" fillId="0" borderId="8" xfId="0" applyFont="1" applyFill="1" applyBorder="1" applyAlignment="1" applyProtection="1">
      <alignment horizontal="center"/>
    </xf>
    <xf numFmtId="43" fontId="35" fillId="0" borderId="8" xfId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 applyProtection="1">
      <alignment horizontal="center"/>
    </xf>
    <xf numFmtId="43" fontId="35" fillId="0" borderId="0" xfId="1" applyFont="1" applyFill="1" applyBorder="1" applyAlignment="1" applyProtection="1"/>
    <xf numFmtId="0" fontId="13" fillId="0" borderId="9" xfId="0" applyFont="1" applyFill="1" applyBorder="1" applyAlignment="1">
      <alignment horizontal="justify" vertical="center"/>
    </xf>
    <xf numFmtId="0" fontId="13" fillId="0" borderId="9" xfId="0" applyFont="1" applyFill="1" applyBorder="1" applyAlignment="1">
      <alignment horizontal="center" vertical="center"/>
    </xf>
    <xf numFmtId="4" fontId="13" fillId="0" borderId="9" xfId="1" applyNumberFormat="1" applyFont="1" applyFill="1" applyBorder="1" applyAlignment="1" applyProtection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35" fillId="0" borderId="9" xfId="0" applyFont="1" applyFill="1" applyBorder="1" applyAlignment="1">
      <alignment wrapText="1"/>
    </xf>
    <xf numFmtId="49" fontId="13" fillId="0" borderId="0" xfId="0" applyNumberFormat="1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top"/>
    </xf>
    <xf numFmtId="0" fontId="13" fillId="0" borderId="10" xfId="0" applyFont="1" applyFill="1" applyBorder="1" applyAlignment="1">
      <alignment vertical="top"/>
    </xf>
    <xf numFmtId="0" fontId="13" fillId="0" borderId="6" xfId="0" applyFont="1" applyFill="1" applyBorder="1" applyAlignment="1">
      <alignment horizontal="center" vertical="center"/>
    </xf>
    <xf numFmtId="4" fontId="35" fillId="0" borderId="6" xfId="1" applyNumberFormat="1" applyFont="1" applyFill="1" applyBorder="1" applyAlignment="1" applyProtection="1">
      <alignment horizontal="right" vertical="center"/>
    </xf>
    <xf numFmtId="0" fontId="35" fillId="0" borderId="6" xfId="0" applyFont="1" applyFill="1" applyBorder="1" applyAlignment="1">
      <alignment horizontal="right" vertical="center"/>
    </xf>
    <xf numFmtId="0" fontId="35" fillId="0" borderId="11" xfId="0" applyFont="1" applyFill="1" applyBorder="1" applyAlignment="1" applyProtection="1">
      <alignment horizontal="center"/>
    </xf>
    <xf numFmtId="43" fontId="35" fillId="0" borderId="12" xfId="1" applyFont="1" applyFill="1" applyBorder="1" applyAlignment="1" applyProtection="1">
      <alignment horizontal="center" vertical="center"/>
    </xf>
    <xf numFmtId="0" fontId="35" fillId="0" borderId="0" xfId="9" applyFont="1" applyFill="1" applyAlignment="1" applyProtection="1">
      <alignment horizontal="justify" vertical="center" wrapText="1"/>
    </xf>
    <xf numFmtId="0" fontId="13" fillId="0" borderId="0" xfId="9" applyFont="1" applyFill="1" applyAlignment="1" applyProtection="1">
      <alignment horizontal="justify" vertical="center" wrapText="1"/>
    </xf>
    <xf numFmtId="0" fontId="13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center" vertical="top" wrapText="1"/>
    </xf>
    <xf numFmtId="0" fontId="13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>
      <alignment vertical="top" wrapText="1"/>
    </xf>
    <xf numFmtId="49" fontId="13" fillId="0" borderId="0" xfId="0" applyNumberFormat="1" applyFont="1" applyFill="1" applyAlignment="1">
      <alignment horizontal="center" wrapText="1"/>
    </xf>
    <xf numFmtId="0" fontId="35" fillId="0" borderId="0" xfId="0" applyFont="1" applyFill="1" applyAlignment="1">
      <alignment horizontal="justify" vertical="top" wrapText="1"/>
    </xf>
    <xf numFmtId="49" fontId="37" fillId="0" borderId="0" xfId="9" applyNumberFormat="1" applyFont="1" applyFill="1" applyAlignment="1" applyProtection="1">
      <alignment horizontal="center" vertical="top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4" fontId="13" fillId="0" borderId="0" xfId="0" applyNumberFormat="1" applyFont="1" applyFill="1" applyAlignment="1">
      <alignment horizontal="center" vertical="center" wrapText="1"/>
    </xf>
    <xf numFmtId="4" fontId="35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vertical="top" wrapText="1"/>
    </xf>
    <xf numFmtId="2" fontId="13" fillId="0" borderId="0" xfId="9" applyNumberFormat="1" applyFont="1" applyFill="1" applyAlignment="1" applyProtection="1">
      <alignment horizontal="center" vertical="center"/>
    </xf>
    <xf numFmtId="2" fontId="35" fillId="0" borderId="0" xfId="9" applyNumberFormat="1" applyFont="1" applyFill="1" applyAlignment="1" applyProtection="1">
      <alignment horizontal="right" vertical="top"/>
    </xf>
    <xf numFmtId="0" fontId="35" fillId="0" borderId="0" xfId="0" applyFont="1" applyFill="1" applyAlignment="1">
      <alignment vertical="top"/>
    </xf>
    <xf numFmtId="0" fontId="13" fillId="0" borderId="9" xfId="0" applyFont="1" applyFill="1" applyBorder="1" applyAlignment="1">
      <alignment horizontal="left" vertical="center" wrapText="1"/>
    </xf>
    <xf numFmtId="4" fontId="38" fillId="0" borderId="9" xfId="1" applyNumberFormat="1" applyFont="1" applyFill="1" applyBorder="1" applyAlignment="1" applyProtection="1">
      <alignment horizontal="right" vertical="center"/>
    </xf>
    <xf numFmtId="0" fontId="35" fillId="0" borderId="9" xfId="0" applyFont="1" applyFill="1" applyBorder="1" applyAlignment="1">
      <alignment horizontal="right" vertical="center"/>
    </xf>
    <xf numFmtId="4" fontId="39" fillId="0" borderId="9" xfId="0" applyNumberFormat="1" applyFont="1" applyFill="1" applyBorder="1" applyAlignment="1">
      <alignment horizontal="right" vertical="center"/>
    </xf>
    <xf numFmtId="4" fontId="39" fillId="0" borderId="0" xfId="0" applyNumberFormat="1" applyFont="1" applyFill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right" vertical="center"/>
    </xf>
    <xf numFmtId="43" fontId="35" fillId="0" borderId="12" xfId="1" applyFont="1" applyFill="1" applyBorder="1" applyAlignment="1" applyProtection="1"/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top"/>
    </xf>
    <xf numFmtId="0" fontId="40" fillId="0" borderId="0" xfId="0" applyFont="1" applyFill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 wrapText="1"/>
    </xf>
    <xf numFmtId="0" fontId="35" fillId="0" borderId="0" xfId="0" applyFont="1" applyFill="1" applyAlignment="1">
      <alignment horizontal="justify" vertical="center"/>
    </xf>
    <xf numFmtId="0" fontId="35" fillId="0" borderId="0" xfId="10" applyFont="1" applyFill="1" applyAlignment="1" applyProtection="1">
      <alignment horizontal="justify" vertical="top" wrapText="1"/>
    </xf>
    <xf numFmtId="0" fontId="35" fillId="0" borderId="0" xfId="10" applyFont="1" applyFill="1" applyAlignment="1" applyProtection="1">
      <alignment horizontal="justify" vertical="center" wrapText="1"/>
    </xf>
    <xf numFmtId="49" fontId="35" fillId="0" borderId="8" xfId="0" applyNumberFormat="1" applyFont="1" applyFill="1" applyBorder="1" applyAlignment="1">
      <alignment horizontal="right" vertical="center"/>
    </xf>
    <xf numFmtId="0" fontId="13" fillId="0" borderId="0" xfId="10" applyFont="1" applyFill="1" applyAlignment="1" applyProtection="1">
      <alignment horizontal="justify" vertical="top" wrapText="1"/>
    </xf>
    <xf numFmtId="49" fontId="35" fillId="0" borderId="0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 applyProtection="1">
      <alignment horizontal="center"/>
    </xf>
    <xf numFmtId="4" fontId="35" fillId="0" borderId="0" xfId="0" applyNumberFormat="1" applyFont="1" applyFill="1" applyBorder="1" applyAlignment="1" applyProtection="1">
      <alignment horizontal="center"/>
      <protection locked="0"/>
    </xf>
    <xf numFmtId="43" fontId="35" fillId="0" borderId="0" xfId="1" applyFont="1" applyFill="1" applyBorder="1" applyAlignment="1" applyProtection="1">
      <alignment vertical="center"/>
    </xf>
    <xf numFmtId="0" fontId="13" fillId="0" borderId="0" xfId="9" applyFont="1" applyFill="1" applyAlignment="1" applyProtection="1">
      <alignment horizontal="left" vertical="top" wrapText="1"/>
    </xf>
    <xf numFmtId="171" fontId="35" fillId="0" borderId="0" xfId="0" applyNumberFormat="1" applyFont="1" applyFill="1" applyAlignment="1">
      <alignment horizontal="justify" vertical="center" wrapText="1"/>
    </xf>
    <xf numFmtId="0" fontId="13" fillId="0" borderId="0" xfId="11" applyFont="1" applyFill="1" applyAlignment="1">
      <alignment horizontal="justify" vertical="top" wrapText="1"/>
    </xf>
    <xf numFmtId="0" fontId="35" fillId="0" borderId="0" xfId="11" applyFont="1" applyFill="1" applyAlignment="1">
      <alignment horizontal="justify" vertical="top" wrapText="1"/>
    </xf>
    <xf numFmtId="49" fontId="41" fillId="0" borderId="0" xfId="0" applyNumberFormat="1" applyFont="1" applyFill="1" applyAlignment="1"/>
    <xf numFmtId="0" fontId="40" fillId="0" borderId="0" xfId="0" applyFont="1" applyFill="1" applyAlignment="1">
      <alignment horizontal="right"/>
    </xf>
    <xf numFmtId="0" fontId="40" fillId="0" borderId="0" xfId="0" applyFont="1" applyFill="1" applyAlignment="1"/>
    <xf numFmtId="0" fontId="41" fillId="0" borderId="0" xfId="0" applyFont="1" applyFill="1" applyAlignment="1"/>
    <xf numFmtId="2" fontId="13" fillId="0" borderId="0" xfId="9" applyNumberFormat="1" applyFont="1" applyFill="1" applyBorder="1" applyAlignment="1" applyProtection="1">
      <alignment horizontal="right"/>
    </xf>
    <xf numFmtId="2" fontId="35" fillId="0" borderId="0" xfId="9" applyNumberFormat="1" applyFont="1" applyFill="1" applyBorder="1" applyAlignment="1" applyProtection="1">
      <alignment horizontal="right" vertical="top"/>
    </xf>
    <xf numFmtId="2" fontId="13" fillId="0" borderId="0" xfId="9" applyNumberFormat="1" applyFont="1" applyFill="1" applyBorder="1" applyAlignment="1" applyProtection="1">
      <alignment horizontal="right" vertical="top"/>
    </xf>
    <xf numFmtId="49" fontId="13" fillId="0" borderId="6" xfId="0" applyNumberFormat="1" applyFont="1" applyFill="1" applyBorder="1" applyAlignment="1">
      <alignment horizontal="center" vertical="top"/>
    </xf>
    <xf numFmtId="0" fontId="35" fillId="0" borderId="6" xfId="0" applyFont="1" applyFill="1" applyBorder="1" applyAlignment="1">
      <alignment horizontal="justify" vertical="center"/>
    </xf>
    <xf numFmtId="0" fontId="35" fillId="0" borderId="6" xfId="0" applyFont="1" applyFill="1" applyBorder="1" applyAlignment="1">
      <alignment wrapText="1"/>
    </xf>
    <xf numFmtId="0" fontId="42" fillId="0" borderId="0" xfId="3" applyFont="1" applyAlignment="1">
      <alignment horizontal="center" vertical="top"/>
    </xf>
    <xf numFmtId="0" fontId="42" fillId="0" borderId="0" xfId="3" applyFont="1" applyAlignment="1">
      <alignment horizontal="left" vertical="top" wrapText="1"/>
    </xf>
    <xf numFmtId="2" fontId="43" fillId="0" borderId="0" xfId="3" applyNumberFormat="1" applyFont="1" applyAlignment="1">
      <alignment horizontal="left" vertical="top"/>
    </xf>
    <xf numFmtId="2" fontId="43" fillId="0" borderId="0" xfId="3" applyNumberFormat="1" applyFont="1" applyAlignment="1">
      <alignment horizontal="right" vertical="top"/>
    </xf>
    <xf numFmtId="172" fontId="43" fillId="0" borderId="0" xfId="3" applyNumberFormat="1" applyFont="1" applyAlignment="1">
      <alignment horizontal="right" vertical="top"/>
    </xf>
    <xf numFmtId="0" fontId="43" fillId="0" borderId="0" xfId="3" applyFont="1" applyAlignment="1">
      <alignment vertical="top"/>
    </xf>
    <xf numFmtId="0" fontId="43" fillId="0" borderId="0" xfId="3" applyFont="1" applyAlignment="1">
      <alignment horizontal="center" vertical="top"/>
    </xf>
    <xf numFmtId="0" fontId="43" fillId="0" borderId="0" xfId="3" applyFont="1" applyAlignment="1">
      <alignment horizontal="left" vertical="top" wrapText="1"/>
    </xf>
    <xf numFmtId="0" fontId="43" fillId="0" borderId="1" xfId="3" applyFont="1" applyBorder="1" applyAlignment="1">
      <alignment horizontal="center" vertical="top"/>
    </xf>
    <xf numFmtId="0" fontId="43" fillId="0" borderId="1" xfId="3" applyFont="1" applyBorder="1" applyAlignment="1">
      <alignment horizontal="left" vertical="top" wrapText="1"/>
    </xf>
    <xf numFmtId="2" fontId="43" fillId="0" borderId="1" xfId="3" applyNumberFormat="1" applyFont="1" applyBorder="1" applyAlignment="1">
      <alignment horizontal="left" vertical="top"/>
    </xf>
    <xf numFmtId="2" fontId="43" fillId="0" borderId="1" xfId="3" applyNumberFormat="1" applyFont="1" applyBorder="1" applyAlignment="1">
      <alignment horizontal="right" vertical="top"/>
    </xf>
    <xf numFmtId="172" fontId="43" fillId="0" borderId="1" xfId="3" applyNumberFormat="1" applyFont="1" applyBorder="1" applyAlignment="1">
      <alignment horizontal="right" vertical="top"/>
    </xf>
    <xf numFmtId="0" fontId="43" fillId="0" borderId="0" xfId="3" applyFont="1" applyAlignment="1">
      <alignment horizontal="right" vertical="top" wrapText="1"/>
    </xf>
    <xf numFmtId="0" fontId="1" fillId="0" borderId="0" xfId="0" applyFont="1"/>
    <xf numFmtId="0" fontId="44" fillId="0" borderId="0" xfId="0" applyFont="1"/>
    <xf numFmtId="0" fontId="45" fillId="0" borderId="0" xfId="0" applyFont="1" applyFill="1" applyBorder="1" applyAlignment="1">
      <alignment horizontal="right" vertical="top"/>
    </xf>
    <xf numFmtId="0" fontId="1" fillId="0" borderId="0" xfId="0" applyFont="1" applyFill="1" applyAlignment="1">
      <alignment wrapText="1"/>
    </xf>
    <xf numFmtId="0" fontId="40" fillId="0" borderId="0" xfId="0" applyFont="1" applyFill="1" applyBorder="1" applyAlignment="1">
      <alignment horizontal="left" vertical="top" wrapText="1"/>
    </xf>
    <xf numFmtId="49" fontId="45" fillId="0" borderId="0" xfId="0" applyNumberFormat="1" applyFont="1" applyFill="1" applyBorder="1" applyAlignment="1">
      <alignment horizontal="right"/>
    </xf>
    <xf numFmtId="2" fontId="45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5" fillId="0" borderId="0" xfId="12" applyFont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46" fillId="0" borderId="0" xfId="12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45" fillId="0" borderId="0" xfId="12" applyFont="1"/>
    <xf numFmtId="4" fontId="1" fillId="0" borderId="0" xfId="0" applyNumberFormat="1" applyFont="1"/>
    <xf numFmtId="3" fontId="45" fillId="0" borderId="0" xfId="12" applyNumberFormat="1" applyFont="1"/>
    <xf numFmtId="0" fontId="46" fillId="0" borderId="0" xfId="12" applyFont="1" applyFill="1" applyAlignment="1">
      <alignment horizontal="center"/>
    </xf>
    <xf numFmtId="0" fontId="46" fillId="0" borderId="0" xfId="12" applyFont="1" applyFill="1"/>
    <xf numFmtId="49" fontId="47" fillId="0" borderId="0" xfId="0" applyNumberFormat="1" applyFont="1" applyFill="1" applyAlignment="1">
      <alignment horizontal="center" vertical="top"/>
    </xf>
    <xf numFmtId="44" fontId="47" fillId="0" borderId="0" xfId="0" applyNumberFormat="1" applyFont="1" applyFill="1" applyAlignment="1">
      <alignment vertical="center"/>
    </xf>
    <xf numFmtId="0" fontId="48" fillId="0" borderId="0" xfId="0" applyFont="1" applyFill="1" applyAlignment="1">
      <alignment horizontal="right" vertical="center"/>
    </xf>
    <xf numFmtId="4" fontId="48" fillId="0" borderId="0" xfId="1" applyNumberFormat="1" applyFont="1" applyFill="1" applyBorder="1" applyAlignment="1" applyProtection="1">
      <alignment horizontal="right" vertical="center"/>
    </xf>
    <xf numFmtId="0" fontId="48" fillId="0" borderId="0" xfId="0" applyFont="1" applyFill="1" applyBorder="1" applyAlignment="1">
      <alignment wrapText="1"/>
    </xf>
    <xf numFmtId="0" fontId="48" fillId="0" borderId="0" xfId="0" applyFont="1" applyFill="1" applyAlignment="1">
      <alignment wrapText="1"/>
    </xf>
    <xf numFmtId="0" fontId="41" fillId="0" borderId="0" xfId="0" applyFont="1" applyFill="1" applyAlignment="1">
      <alignment wrapText="1"/>
    </xf>
    <xf numFmtId="0" fontId="41" fillId="0" borderId="0" xfId="0" applyFont="1" applyFill="1" applyBorder="1" applyAlignment="1">
      <alignment wrapText="1"/>
    </xf>
    <xf numFmtId="49" fontId="40" fillId="0" borderId="0" xfId="0" applyNumberFormat="1" applyFont="1" applyFill="1" applyAlignment="1">
      <alignment horizontal="center" vertical="top"/>
    </xf>
    <xf numFmtId="0" fontId="45" fillId="0" borderId="1" xfId="12" applyFont="1" applyBorder="1" applyAlignment="1">
      <alignment horizontal="center"/>
    </xf>
    <xf numFmtId="0" fontId="49" fillId="0" borderId="0" xfId="3" applyFont="1" applyAlignment="1">
      <alignment horizontal="center" vertical="top"/>
    </xf>
    <xf numFmtId="2" fontId="50" fillId="0" borderId="0" xfId="3" applyNumberFormat="1" applyFont="1" applyAlignment="1">
      <alignment horizontal="left" vertical="top"/>
    </xf>
    <xf numFmtId="2" fontId="50" fillId="0" borderId="0" xfId="3" applyNumberFormat="1" applyFont="1" applyAlignment="1">
      <alignment horizontal="right" vertical="top"/>
    </xf>
    <xf numFmtId="0" fontId="50" fillId="0" borderId="0" xfId="3" applyFont="1" applyAlignment="1">
      <alignment horizontal="justify" vertical="top" wrapText="1"/>
    </xf>
    <xf numFmtId="0" fontId="50" fillId="0" borderId="0" xfId="3" applyFont="1" applyAlignment="1">
      <alignment vertical="top"/>
    </xf>
    <xf numFmtId="0" fontId="46" fillId="0" borderId="0" xfId="12" applyFont="1" applyFill="1" applyBorder="1" applyAlignment="1">
      <alignment horizontal="center"/>
    </xf>
    <xf numFmtId="4" fontId="3" fillId="0" borderId="0" xfId="0" applyNumberFormat="1" applyFont="1" applyBorder="1"/>
    <xf numFmtId="0" fontId="46" fillId="0" borderId="0" xfId="12" applyFont="1" applyFill="1" applyBorder="1"/>
    <xf numFmtId="0" fontId="3" fillId="0" borderId="0" xfId="0" applyFont="1" applyBorder="1"/>
    <xf numFmtId="0" fontId="44" fillId="0" borderId="8" xfId="0" applyFont="1" applyBorder="1"/>
    <xf numFmtId="0" fontId="51" fillId="0" borderId="0" xfId="0" applyFont="1"/>
    <xf numFmtId="0" fontId="52" fillId="0" borderId="8" xfId="12" applyFont="1" applyFill="1" applyBorder="1" applyAlignment="1">
      <alignment horizontal="center"/>
    </xf>
    <xf numFmtId="43" fontId="51" fillId="0" borderId="8" xfId="0" applyNumberFormat="1" applyFont="1" applyBorder="1"/>
    <xf numFmtId="4" fontId="35" fillId="4" borderId="8" xfId="0" applyNumberFormat="1" applyFont="1" applyFill="1" applyBorder="1" applyAlignment="1" applyProtection="1">
      <alignment horizontal="center"/>
      <protection locked="0"/>
    </xf>
    <xf numFmtId="4" fontId="0" fillId="4" borderId="0" xfId="0" applyNumberFormat="1" applyFont="1" applyFill="1" applyBorder="1" applyAlignment="1" applyProtection="1">
      <alignment horizontal="right"/>
      <protection locked="0"/>
    </xf>
    <xf numFmtId="4" fontId="0" fillId="4" borderId="0" xfId="0" applyNumberFormat="1" applyFont="1" applyFill="1" applyBorder="1" applyAlignment="1" applyProtection="1">
      <alignment horizontal="right" vertical="center"/>
      <protection locked="0"/>
    </xf>
    <xf numFmtId="4" fontId="28" fillId="4" borderId="0" xfId="0" applyNumberFormat="1" applyFont="1" applyFill="1" applyProtection="1">
      <protection locked="0"/>
    </xf>
    <xf numFmtId="4" fontId="26" fillId="4" borderId="0" xfId="0" applyNumberFormat="1" applyFont="1" applyFill="1" applyProtection="1">
      <protection locked="0"/>
    </xf>
    <xf numFmtId="2" fontId="43" fillId="4" borderId="0" xfId="3" applyNumberFormat="1" applyFont="1" applyFill="1" applyAlignment="1" applyProtection="1">
      <alignment horizontal="right" vertical="top"/>
      <protection locked="0"/>
    </xf>
    <xf numFmtId="2" fontId="43" fillId="4" borderId="1" xfId="3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6" fillId="0" borderId="1" xfId="0" applyFont="1" applyBorder="1" applyAlignment="1" applyProtection="1">
      <alignment horizontal="justify" vertical="top" wrapText="1"/>
      <protection locked="0"/>
    </xf>
    <xf numFmtId="0" fontId="40" fillId="0" borderId="0" xfId="0" applyFont="1" applyFill="1" applyBorder="1" applyAlignment="1">
      <alignment horizontal="left" vertical="top" wrapText="1"/>
    </xf>
    <xf numFmtId="0" fontId="6" fillId="0" borderId="0" xfId="0" applyFont="1" applyAlignment="1" applyProtection="1">
      <alignment horizontal="justify" vertical="top" wrapText="1"/>
    </xf>
    <xf numFmtId="164" fontId="4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5" fillId="0" borderId="0" xfId="2" applyFont="1" applyFill="1" applyBorder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 wrapText="1"/>
    </xf>
    <xf numFmtId="0" fontId="7" fillId="0" borderId="0" xfId="3" applyFont="1" applyAlignment="1" applyProtection="1">
      <alignment vertical="top" wrapText="1"/>
    </xf>
    <xf numFmtId="0" fontId="7" fillId="0" borderId="0" xfId="3" applyFont="1" applyAlignment="1" applyProtection="1">
      <alignment horizontal="justify" vertical="top" wrapText="1"/>
    </xf>
    <xf numFmtId="4" fontId="7" fillId="0" borderId="0" xfId="3" applyNumberFormat="1" applyFont="1" applyAlignment="1" applyProtection="1">
      <alignment horizontal="center" wrapText="1"/>
    </xf>
    <xf numFmtId="2" fontId="7" fillId="0" borderId="0" xfId="3" applyNumberFormat="1" applyFont="1" applyProtection="1">
      <alignment wrapText="1"/>
    </xf>
    <xf numFmtId="0" fontId="7" fillId="0" borderId="0" xfId="3" applyFont="1" applyAlignment="1" applyProtection="1">
      <alignment horizontal="right" wrapText="1"/>
    </xf>
    <xf numFmtId="7" fontId="7" fillId="0" borderId="0" xfId="3" applyNumberFormat="1" applyFont="1" applyAlignment="1" applyProtection="1">
      <alignment horizontal="right" wrapText="1"/>
    </xf>
    <xf numFmtId="0" fontId="7" fillId="0" borderId="0" xfId="3" applyFont="1" applyProtection="1">
      <alignment wrapText="1"/>
    </xf>
    <xf numFmtId="0" fontId="8" fillId="0" borderId="0" xfId="3" applyFont="1" applyAlignment="1" applyProtection="1"/>
    <xf numFmtId="0" fontId="9" fillId="0" borderId="0" xfId="3" applyFont="1" applyAlignment="1" applyProtection="1"/>
    <xf numFmtId="0" fontId="10" fillId="0" borderId="0" xfId="3" applyFont="1" applyAlignment="1" applyProtection="1"/>
    <xf numFmtId="0" fontId="10" fillId="0" borderId="0" xfId="3" applyFont="1" applyAlignment="1" applyProtection="1">
      <alignment vertical="top"/>
    </xf>
    <xf numFmtId="0" fontId="6" fillId="0" borderId="0" xfId="3" applyFont="1" applyAlignment="1" applyProtection="1"/>
    <xf numFmtId="0" fontId="6" fillId="0" borderId="0" xfId="3" applyFont="1" applyAlignment="1" applyProtection="1">
      <alignment vertical="top"/>
    </xf>
    <xf numFmtId="0" fontId="6" fillId="0" borderId="0" xfId="3" applyFont="1" applyProtection="1">
      <alignment wrapText="1"/>
    </xf>
    <xf numFmtId="0" fontId="11" fillId="0" borderId="0" xfId="3" applyFont="1" applyProtection="1">
      <alignment wrapText="1"/>
    </xf>
    <xf numFmtId="0" fontId="6" fillId="0" borderId="0" xfId="3" applyFont="1" applyBorder="1" applyProtection="1">
      <alignment wrapText="1"/>
    </xf>
    <xf numFmtId="0" fontId="6" fillId="0" borderId="0" xfId="3" applyFont="1" applyAlignment="1" applyProtection="1">
      <alignment wrapText="1"/>
    </xf>
    <xf numFmtId="0" fontId="12" fillId="0" borderId="0" xfId="3" applyFont="1" applyAlignment="1" applyProtection="1"/>
    <xf numFmtId="0" fontId="1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top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165" fontId="0" fillId="0" borderId="0" xfId="0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alignment wrapText="1"/>
    </xf>
    <xf numFmtId="0" fontId="8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right" vertical="top"/>
    </xf>
    <xf numFmtId="0" fontId="6" fillId="0" borderId="0" xfId="0" applyFont="1" applyAlignment="1" applyProtection="1">
      <alignment horizontal="justify" vertical="top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165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wrapText="1"/>
    </xf>
    <xf numFmtId="0" fontId="6" fillId="0" borderId="0" xfId="3" applyFont="1" applyAlignment="1" applyProtection="1">
      <alignment horizontal="justify" vertical="top" wrapText="1"/>
    </xf>
    <xf numFmtId="49" fontId="11" fillId="0" borderId="0" xfId="0" applyNumberFormat="1" applyFont="1" applyFill="1" applyBorder="1" applyAlignment="1" applyProtection="1">
      <alignment horizontal="right" vertical="top"/>
    </xf>
    <xf numFmtId="2" fontId="14" fillId="0" borderId="0" xfId="0" applyNumberFormat="1" applyFont="1" applyFill="1" applyBorder="1" applyAlignment="1" applyProtection="1">
      <alignment horizontal="left" vertical="top" wrapText="1"/>
    </xf>
    <xf numFmtId="2" fontId="0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 applyProtection="1"/>
    <xf numFmtId="0" fontId="0" fillId="0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right" vertical="top"/>
    </xf>
    <xf numFmtId="2" fontId="5" fillId="0" borderId="0" xfId="0" applyNumberFormat="1" applyFont="1" applyFill="1" applyBorder="1" applyAlignment="1" applyProtection="1">
      <alignment horizontal="right" vertical="top"/>
    </xf>
    <xf numFmtId="4" fontId="0" fillId="0" borderId="0" xfId="0" applyNumberFormat="1" applyFont="1" applyFill="1" applyBorder="1" applyAlignment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Fill="1" applyAlignment="1" applyProtection="1"/>
    <xf numFmtId="165" fontId="0" fillId="0" borderId="0" xfId="0" applyNumberFormat="1" applyFill="1" applyAlignment="1" applyProtection="1"/>
    <xf numFmtId="2" fontId="6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ont="1" applyFill="1" applyBorder="1" applyAlignment="1" applyProtection="1">
      <alignment horizontal="left" vertical="top" wrapText="1"/>
    </xf>
    <xf numFmtId="4" fontId="0" fillId="0" borderId="0" xfId="0" applyNumberFormat="1" applyFont="1" applyFill="1" applyBorder="1" applyAlignment="1" applyProtection="1">
      <alignment horizontal="center"/>
    </xf>
    <xf numFmtId="2" fontId="14" fillId="0" borderId="0" xfId="0" applyNumberFormat="1" applyFont="1" applyFill="1" applyBorder="1" applyAlignment="1" applyProtection="1">
      <alignment horizontal="right" vertical="top"/>
    </xf>
    <xf numFmtId="2" fontId="4" fillId="0" borderId="0" xfId="4" applyNumberFormat="1" applyFont="1" applyFill="1" applyBorder="1" applyAlignment="1" applyProtection="1">
      <alignment horizontal="center" vertical="center"/>
    </xf>
    <xf numFmtId="4" fontId="14" fillId="0" borderId="0" xfId="4" applyNumberFormat="1" applyFont="1" applyFill="1" applyBorder="1" applyAlignment="1" applyProtection="1">
      <alignment horizontal="center" vertical="center"/>
    </xf>
    <xf numFmtId="4" fontId="14" fillId="0" borderId="0" xfId="4" applyNumberFormat="1" applyFont="1" applyFill="1" applyBorder="1" applyAlignment="1" applyProtection="1">
      <alignment vertical="center"/>
    </xf>
    <xf numFmtId="4" fontId="14" fillId="0" borderId="0" xfId="4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5" fillId="0" borderId="0" xfId="4" applyNumberFormat="1" applyFont="1" applyFill="1" applyBorder="1" applyAlignment="1" applyProtection="1">
      <alignment horizontal="right" vertical="center"/>
    </xf>
    <xf numFmtId="2" fontId="14" fillId="0" borderId="0" xfId="4" applyNumberFormat="1" applyFont="1" applyFill="1" applyBorder="1" applyAlignment="1" applyProtection="1">
      <alignment horizontal="left" vertical="top" wrapText="1"/>
    </xf>
    <xf numFmtId="4" fontId="14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Alignment="1" applyProtection="1">
      <alignment horizontal="justify" vertical="top" wrapText="1"/>
    </xf>
    <xf numFmtId="0" fontId="0" fillId="0" borderId="0" xfId="0" applyFont="1" applyBorder="1" applyAlignment="1" applyProtection="1">
      <alignment horizontal="justify" vertical="top" wrapText="1"/>
    </xf>
    <xf numFmtId="4" fontId="0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top"/>
    </xf>
    <xf numFmtId="0" fontId="0" fillId="0" borderId="0" xfId="0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Fill="1" applyAlignment="1" applyProtection="1">
      <alignment horizontal="right" vertical="top" wrapText="1"/>
    </xf>
    <xf numFmtId="166" fontId="5" fillId="0" borderId="0" xfId="0" applyNumberFormat="1" applyFont="1" applyFill="1" applyBorder="1" applyAlignment="1" applyProtection="1">
      <alignment horizontal="right"/>
    </xf>
    <xf numFmtId="166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justify" wrapText="1"/>
    </xf>
    <xf numFmtId="0" fontId="6" fillId="0" borderId="0" xfId="0" quotePrefix="1" applyFont="1" applyAlignment="1" applyProtection="1">
      <alignment horizontal="justify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NumberFormat="1" applyFont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wrapText="1"/>
    </xf>
    <xf numFmtId="7" fontId="11" fillId="0" borderId="0" xfId="0" applyNumberFormat="1" applyFont="1" applyBorder="1" applyAlignment="1" applyProtection="1">
      <alignment horizontal="right" vertical="top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justify" vertical="top" wrapText="1"/>
    </xf>
    <xf numFmtId="0" fontId="6" fillId="0" borderId="0" xfId="0" applyNumberFormat="1" applyFont="1" applyFill="1" applyAlignment="1" applyProtection="1">
      <alignment horizontal="justify" vertical="top" wrapText="1"/>
    </xf>
    <xf numFmtId="167" fontId="6" fillId="0" borderId="0" xfId="0" applyNumberFormat="1" applyFont="1" applyAlignment="1" applyProtection="1">
      <alignment horizontal="right" vertical="top" wrapText="1"/>
    </xf>
    <xf numFmtId="0" fontId="11" fillId="0" borderId="0" xfId="0" applyNumberFormat="1" applyFont="1" applyBorder="1" applyAlignment="1" applyProtection="1">
      <alignment horizontal="justify" vertical="top" wrapText="1"/>
    </xf>
    <xf numFmtId="3" fontId="0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justify" vertical="top" wrapText="1"/>
    </xf>
    <xf numFmtId="167" fontId="6" fillId="0" borderId="0" xfId="0" applyNumberFormat="1" applyFont="1" applyFill="1" applyAlignment="1" applyProtection="1">
      <alignment horizontal="right" vertical="top" wrapText="1"/>
    </xf>
    <xf numFmtId="0" fontId="6" fillId="0" borderId="0" xfId="0" applyFont="1" applyFill="1" applyAlignment="1" applyProtection="1"/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justify" vertical="top"/>
    </xf>
    <xf numFmtId="0" fontId="5" fillId="0" borderId="0" xfId="0" applyFont="1" applyAlignment="1" applyProtection="1">
      <alignment horizontal="justify" vertical="top" wrapText="1"/>
    </xf>
    <xf numFmtId="49" fontId="6" fillId="0" borderId="0" xfId="0" applyNumberFormat="1" applyFont="1" applyAlignment="1" applyProtection="1">
      <alignment horizontal="left" vertical="top" wrapText="1"/>
    </xf>
    <xf numFmtId="49" fontId="6" fillId="0" borderId="0" xfId="0" applyNumberFormat="1" applyFont="1" applyAlignment="1" applyProtection="1">
      <alignment horizontal="left" vertical="top"/>
    </xf>
    <xf numFmtId="2" fontId="6" fillId="0" borderId="0" xfId="0" applyNumberFormat="1" applyFont="1" applyAlignment="1" applyProtection="1">
      <alignment horizontal="center" wrapText="1"/>
    </xf>
    <xf numFmtId="4" fontId="6" fillId="0" borderId="0" xfId="0" applyNumberFormat="1" applyFont="1" applyAlignment="1" applyProtection="1">
      <alignment horizontal="right" wrapText="1"/>
    </xf>
    <xf numFmtId="7" fontId="6" fillId="0" borderId="0" xfId="0" applyNumberFormat="1" applyFont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6" fillId="0" borderId="0" xfId="5" applyNumberFormat="1" applyFont="1" applyFill="1" applyBorder="1" applyAlignment="1" applyProtection="1">
      <alignment horizontal="left" vertical="top" wrapText="1"/>
    </xf>
    <xf numFmtId="0" fontId="6" fillId="0" borderId="0" xfId="0" quotePrefix="1" applyFont="1" applyAlignment="1" applyProtection="1">
      <alignment horizontal="justify" vertical="top" wrapText="1"/>
    </xf>
    <xf numFmtId="0" fontId="16" fillId="0" borderId="0" xfId="5" applyNumberFormat="1" applyFont="1" applyBorder="1" applyAlignment="1" applyProtection="1">
      <alignment horizontal="justify" vertical="top" wrapText="1"/>
    </xf>
    <xf numFmtId="4" fontId="0" fillId="0" borderId="0" xfId="0" applyNumberFormat="1" applyFont="1" applyFill="1" applyBorder="1" applyAlignment="1" applyProtection="1">
      <alignment horizontal="center" vertical="center"/>
    </xf>
    <xf numFmtId="168" fontId="16" fillId="0" borderId="0" xfId="6" applyFont="1" applyFill="1" applyAlignment="1" applyProtection="1">
      <alignment vertical="top" wrapText="1"/>
    </xf>
    <xf numFmtId="0" fontId="0" fillId="0" borderId="0" xfId="0" applyAlignment="1" applyProtection="1">
      <alignment wrapText="1"/>
    </xf>
    <xf numFmtId="0" fontId="16" fillId="0" borderId="0" xfId="5" applyNumberFormat="1" applyFont="1" applyFill="1" applyBorder="1" applyAlignment="1" applyProtection="1">
      <alignment horizontal="justify" vertical="top" wrapText="1"/>
    </xf>
    <xf numFmtId="0" fontId="16" fillId="0" borderId="0" xfId="5" applyNumberFormat="1" applyFont="1" applyFill="1" applyBorder="1" applyAlignment="1" applyProtection="1">
      <alignment horizontal="center" wrapText="1"/>
    </xf>
    <xf numFmtId="4" fontId="16" fillId="0" borderId="0" xfId="5" applyNumberFormat="1" applyFont="1" applyFill="1" applyBorder="1" applyAlignment="1" applyProtection="1">
      <alignment horizontal="right" wrapText="1"/>
    </xf>
    <xf numFmtId="169" fontId="16" fillId="0" borderId="0" xfId="7" applyNumberFormat="1" applyFont="1" applyFill="1" applyBorder="1" applyAlignment="1" applyProtection="1">
      <alignment horizontal="center"/>
    </xf>
    <xf numFmtId="168" fontId="23" fillId="0" borderId="0" xfId="6" applyFont="1" applyFill="1" applyAlignment="1" applyProtection="1">
      <alignment vertical="top" wrapText="1"/>
    </xf>
    <xf numFmtId="0" fontId="5" fillId="0" borderId="0" xfId="0" applyFont="1" applyAlignment="1" applyProtection="1">
      <alignment horizontal="justify" vertical="top"/>
    </xf>
    <xf numFmtId="170" fontId="16" fillId="0" borderId="0" xfId="8" applyNumberFormat="1" applyFont="1" applyFill="1" applyAlignment="1" applyProtection="1">
      <alignment horizontal="justify" vertical="top" shrinkToFit="1"/>
    </xf>
    <xf numFmtId="49" fontId="11" fillId="0" borderId="2" xfId="0" applyNumberFormat="1" applyFont="1" applyFill="1" applyBorder="1" applyAlignment="1" applyProtection="1">
      <alignment horizontal="right"/>
    </xf>
    <xf numFmtId="2" fontId="11" fillId="0" borderId="3" xfId="0" applyNumberFormat="1" applyFont="1" applyFill="1" applyBorder="1" applyAlignment="1" applyProtection="1">
      <alignment horizontal="left" wrapText="1"/>
    </xf>
    <xf numFmtId="2" fontId="24" fillId="0" borderId="3" xfId="4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/>
    </xf>
    <xf numFmtId="4" fontId="11" fillId="0" borderId="3" xfId="4" applyNumberFormat="1" applyFont="1" applyFill="1" applyBorder="1" applyAlignment="1" applyProtection="1">
      <alignment vertical="center"/>
    </xf>
    <xf numFmtId="4" fontId="11" fillId="0" borderId="4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wrapText="1"/>
    </xf>
    <xf numFmtId="0" fontId="0" fillId="0" borderId="0" xfId="0" applyProtection="1"/>
    <xf numFmtId="0" fontId="25" fillId="2" borderId="0" xfId="0" applyFont="1" applyFill="1" applyProtection="1"/>
    <xf numFmtId="0" fontId="26" fillId="2" borderId="0" xfId="0" applyFont="1" applyFill="1" applyProtection="1"/>
    <xf numFmtId="0" fontId="26" fillId="0" borderId="0" xfId="0" applyFont="1" applyProtection="1"/>
    <xf numFmtId="0" fontId="27" fillId="0" borderId="0" xfId="0" applyFont="1" applyProtection="1"/>
    <xf numFmtId="0" fontId="28" fillId="0" borderId="0" xfId="0" applyFont="1" applyAlignment="1" applyProtection="1">
      <alignment horizontal="center"/>
    </xf>
    <xf numFmtId="0" fontId="28" fillId="0" borderId="0" xfId="0" applyFont="1" applyProtection="1"/>
    <xf numFmtId="4" fontId="28" fillId="0" borderId="0" xfId="0" applyNumberFormat="1" applyFont="1" applyProtection="1"/>
    <xf numFmtId="0" fontId="2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left"/>
    </xf>
    <xf numFmtId="4" fontId="26" fillId="0" borderId="0" xfId="0" applyNumberFormat="1" applyFont="1" applyProtection="1"/>
    <xf numFmtId="0" fontId="26" fillId="0" borderId="0" xfId="0" applyFont="1" applyAlignment="1" applyProtection="1">
      <alignment horizontal="right"/>
    </xf>
    <xf numFmtId="49" fontId="26" fillId="0" borderId="0" xfId="0" applyNumberFormat="1" applyFont="1" applyAlignment="1" applyProtection="1">
      <alignment horizontal="right"/>
    </xf>
    <xf numFmtId="0" fontId="29" fillId="0" borderId="0" xfId="0" applyFont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30" fillId="0" borderId="0" xfId="0" applyFont="1" applyProtection="1"/>
    <xf numFmtId="0" fontId="31" fillId="0" borderId="0" xfId="0" applyFont="1" applyAlignment="1" applyProtection="1">
      <alignment horizontal="center"/>
    </xf>
    <xf numFmtId="0" fontId="26" fillId="0" borderId="0" xfId="0" applyFont="1" applyFill="1" applyProtection="1"/>
    <xf numFmtId="0" fontId="32" fillId="3" borderId="0" xfId="0" applyFont="1" applyFill="1" applyProtection="1"/>
    <xf numFmtId="0" fontId="26" fillId="3" borderId="0" xfId="0" applyFont="1" applyFill="1" applyProtection="1"/>
    <xf numFmtId="0" fontId="32" fillId="3" borderId="0" xfId="0" applyFont="1" applyFill="1" applyAlignment="1" applyProtection="1">
      <alignment horizontal="center"/>
    </xf>
    <xf numFmtId="4" fontId="32" fillId="3" borderId="0" xfId="0" applyNumberFormat="1" applyFont="1" applyFill="1" applyProtection="1"/>
    <xf numFmtId="0" fontId="32" fillId="0" borderId="0" xfId="0" applyFont="1" applyFill="1" applyProtection="1"/>
    <xf numFmtId="0" fontId="32" fillId="0" borderId="0" xfId="0" applyFont="1" applyFill="1" applyAlignment="1" applyProtection="1">
      <alignment horizontal="center"/>
    </xf>
    <xf numFmtId="4" fontId="32" fillId="0" borderId="0" xfId="0" applyNumberFormat="1" applyFont="1" applyFill="1" applyProtection="1"/>
    <xf numFmtId="0" fontId="26" fillId="0" borderId="0" xfId="0" applyFont="1" applyProtection="1">
      <protection locked="0"/>
    </xf>
    <xf numFmtId="0" fontId="43" fillId="0" borderId="1" xfId="3" applyFont="1" applyBorder="1" applyAlignment="1" applyProtection="1">
      <alignment horizontal="left" vertical="top" wrapText="1"/>
      <protection locked="0"/>
    </xf>
    <xf numFmtId="0" fontId="43" fillId="0" borderId="0" xfId="3" applyFont="1" applyAlignment="1" applyProtection="1">
      <alignment horizontal="left" vertical="top" wrapText="1"/>
      <protection locked="0"/>
    </xf>
  </cellXfs>
  <cellStyles count="13">
    <cellStyle name="Comma" xfId="1" builtinId="3"/>
    <cellStyle name="Excel Built-in Normal" xfId="6"/>
    <cellStyle name="Normal" xfId="0" builtinId="0"/>
    <cellStyle name="Normal 19 10" xfId="5"/>
    <cellStyle name="Normal 2" xfId="3"/>
    <cellStyle name="Normal 2 2 3" xfId="10"/>
    <cellStyle name="Normal 2 3 3" xfId="9"/>
    <cellStyle name="Normal 3" xfId="11"/>
    <cellStyle name="Normal 6" xfId="12"/>
    <cellStyle name="Normal 7" xfId="2"/>
    <cellStyle name="Normal_TROŠKOVNIK - KAM - ŽUTO" xfId="7"/>
    <cellStyle name="Stil 1" xfId="4"/>
    <cellStyle name="Style 1 3" xfId="8"/>
  </cellStyles>
  <dxfs count="6"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0"/>
  <sheetViews>
    <sheetView tabSelected="1" zoomScaleNormal="100" workbookViewId="0">
      <selection activeCell="E248" sqref="E248"/>
    </sheetView>
  </sheetViews>
  <sheetFormatPr defaultRowHeight="15" x14ac:dyDescent="0.25"/>
  <cols>
    <col min="1" max="1" width="9.140625" style="306"/>
    <col min="2" max="2" width="58.5703125" style="306" customWidth="1"/>
    <col min="3" max="16384" width="9.140625" style="306"/>
  </cols>
  <sheetData>
    <row r="1" spans="1:6" s="185" customFormat="1" ht="33" customHeight="1" x14ac:dyDescent="0.25">
      <c r="A1" s="182"/>
      <c r="B1" s="183" t="s">
        <v>0</v>
      </c>
      <c r="C1" s="184"/>
      <c r="D1" s="184"/>
      <c r="E1" s="184"/>
      <c r="F1" s="184"/>
    </row>
    <row r="2" spans="1:6" s="192" customFormat="1" ht="14.25" x14ac:dyDescent="0.2">
      <c r="A2" s="186"/>
      <c r="B2" s="187"/>
      <c r="C2" s="188"/>
      <c r="D2" s="189"/>
      <c r="E2" s="190"/>
      <c r="F2" s="191"/>
    </row>
    <row r="3" spans="1:6" s="192" customFormat="1" x14ac:dyDescent="0.25">
      <c r="B3" s="193" t="s">
        <v>1</v>
      </c>
      <c r="C3" s="194"/>
      <c r="D3" s="194"/>
      <c r="E3" s="194"/>
      <c r="F3" s="194"/>
    </row>
    <row r="4" spans="1:6" s="192" customFormat="1" ht="14.25" x14ac:dyDescent="0.2">
      <c r="A4" s="195"/>
      <c r="B4" s="196"/>
      <c r="C4" s="195"/>
      <c r="D4" s="195"/>
      <c r="E4" s="195"/>
      <c r="F4" s="195"/>
    </row>
    <row r="5" spans="1:6" s="199" customFormat="1" ht="12.75" x14ac:dyDescent="0.2">
      <c r="A5" s="197" t="s">
        <v>2</v>
      </c>
      <c r="B5" s="198" t="s">
        <v>3</v>
      </c>
      <c r="C5" s="197"/>
      <c r="D5" s="197"/>
      <c r="E5" s="197"/>
      <c r="F5" s="197"/>
    </row>
    <row r="6" spans="1:6" s="199" customFormat="1" ht="12.75" x14ac:dyDescent="0.2">
      <c r="A6" s="197"/>
      <c r="B6" s="198" t="s">
        <v>4</v>
      </c>
      <c r="C6" s="197"/>
      <c r="D6" s="197"/>
      <c r="E6" s="197"/>
      <c r="F6" s="197"/>
    </row>
    <row r="7" spans="1:6" s="199" customFormat="1" ht="14.25" customHeight="1" x14ac:dyDescent="0.2">
      <c r="A7" s="197" t="s">
        <v>5</v>
      </c>
      <c r="B7" s="198" t="s">
        <v>6</v>
      </c>
      <c r="C7" s="197"/>
      <c r="D7" s="197"/>
      <c r="E7" s="197"/>
      <c r="F7" s="197"/>
    </row>
    <row r="8" spans="1:6" s="199" customFormat="1" ht="12.75" x14ac:dyDescent="0.2">
      <c r="A8" s="197" t="s">
        <v>7</v>
      </c>
      <c r="B8" s="198" t="s">
        <v>8</v>
      </c>
      <c r="C8" s="197"/>
      <c r="D8" s="197"/>
      <c r="E8" s="197"/>
      <c r="F8" s="197"/>
    </row>
    <row r="9" spans="1:6" s="199" customFormat="1" ht="14.25" customHeight="1" x14ac:dyDescent="0.2">
      <c r="A9" s="197"/>
      <c r="B9" s="198" t="s">
        <v>9</v>
      </c>
      <c r="C9" s="197"/>
      <c r="D9" s="197"/>
      <c r="E9" s="197"/>
      <c r="F9" s="197"/>
    </row>
    <row r="10" spans="1:6" s="200" customFormat="1" ht="15.75" customHeight="1" x14ac:dyDescent="0.2">
      <c r="A10" s="197" t="s">
        <v>10</v>
      </c>
      <c r="B10" s="198" t="s">
        <v>11</v>
      </c>
      <c r="C10" s="197"/>
      <c r="D10" s="197"/>
      <c r="E10" s="197"/>
      <c r="F10" s="197"/>
    </row>
    <row r="11" spans="1:6" s="200" customFormat="1" ht="15.75" customHeight="1" x14ac:dyDescent="0.2">
      <c r="A11" s="197"/>
      <c r="B11" s="198" t="s">
        <v>12</v>
      </c>
      <c r="C11" s="197"/>
      <c r="D11" s="197"/>
      <c r="E11" s="197"/>
      <c r="F11" s="197"/>
    </row>
    <row r="12" spans="1:6" s="199" customFormat="1" ht="12.75" x14ac:dyDescent="0.2">
      <c r="A12" s="197"/>
      <c r="B12" s="198" t="s">
        <v>13</v>
      </c>
      <c r="C12" s="197"/>
      <c r="D12" s="197"/>
      <c r="E12" s="197"/>
      <c r="F12" s="197"/>
    </row>
    <row r="13" spans="1:6" s="199" customFormat="1" ht="12.75" x14ac:dyDescent="0.2">
      <c r="A13" s="197"/>
      <c r="B13" s="198" t="s">
        <v>14</v>
      </c>
      <c r="C13" s="197"/>
      <c r="D13" s="197"/>
      <c r="E13" s="197"/>
      <c r="F13" s="197"/>
    </row>
    <row r="14" spans="1:6" s="199" customFormat="1" ht="12.75" x14ac:dyDescent="0.2">
      <c r="A14" s="197"/>
      <c r="B14" s="198" t="s">
        <v>15</v>
      </c>
      <c r="C14" s="197"/>
      <c r="D14" s="197"/>
      <c r="E14" s="197"/>
      <c r="F14" s="197"/>
    </row>
    <row r="15" spans="1:6" s="199" customFormat="1" ht="12.75" x14ac:dyDescent="0.2">
      <c r="A15" s="197"/>
      <c r="B15" s="198" t="s">
        <v>16</v>
      </c>
      <c r="C15" s="197"/>
      <c r="D15" s="197"/>
      <c r="E15" s="197"/>
      <c r="F15" s="197"/>
    </row>
    <row r="16" spans="1:6" s="199" customFormat="1" ht="12.75" x14ac:dyDescent="0.2">
      <c r="A16" s="197"/>
      <c r="B16" s="198" t="s">
        <v>17</v>
      </c>
      <c r="C16" s="197"/>
      <c r="D16" s="197"/>
      <c r="E16" s="197"/>
      <c r="F16" s="197"/>
    </row>
    <row r="17" spans="1:6" s="199" customFormat="1" ht="12.75" x14ac:dyDescent="0.2">
      <c r="A17" s="197"/>
      <c r="B17" s="198" t="s">
        <v>18</v>
      </c>
      <c r="C17" s="197"/>
      <c r="D17" s="197"/>
      <c r="E17" s="197"/>
      <c r="F17" s="197"/>
    </row>
    <row r="18" spans="1:6" s="199" customFormat="1" ht="12.75" x14ac:dyDescent="0.2">
      <c r="A18" s="197" t="s">
        <v>19</v>
      </c>
      <c r="B18" s="198" t="s">
        <v>20</v>
      </c>
      <c r="C18" s="197"/>
      <c r="D18" s="197"/>
      <c r="E18" s="197"/>
      <c r="F18" s="197"/>
    </row>
    <row r="19" spans="1:6" s="199" customFormat="1" ht="12.75" x14ac:dyDescent="0.2">
      <c r="A19" s="197"/>
      <c r="B19" s="198" t="s">
        <v>21</v>
      </c>
      <c r="C19" s="197"/>
      <c r="D19" s="197"/>
      <c r="E19" s="197"/>
      <c r="F19" s="197"/>
    </row>
    <row r="20" spans="1:6" s="199" customFormat="1" ht="12.75" x14ac:dyDescent="0.2">
      <c r="A20" s="197"/>
      <c r="B20" s="198" t="s">
        <v>22</v>
      </c>
      <c r="C20" s="197"/>
      <c r="D20" s="197"/>
      <c r="E20" s="197"/>
      <c r="F20" s="197"/>
    </row>
    <row r="21" spans="1:6" s="199" customFormat="1" ht="12.75" x14ac:dyDescent="0.2">
      <c r="A21" s="197" t="s">
        <v>23</v>
      </c>
      <c r="B21" s="198" t="s">
        <v>24</v>
      </c>
      <c r="C21" s="197"/>
      <c r="D21" s="197"/>
      <c r="E21" s="197"/>
      <c r="F21" s="197"/>
    </row>
    <row r="22" spans="1:6" s="201" customFormat="1" ht="12.75" x14ac:dyDescent="0.2">
      <c r="A22" s="197"/>
      <c r="B22" s="198" t="s">
        <v>25</v>
      </c>
      <c r="C22" s="197"/>
      <c r="D22" s="197"/>
      <c r="E22" s="197"/>
      <c r="F22" s="197"/>
    </row>
    <row r="23" spans="1:6" s="199" customFormat="1" ht="12.75" x14ac:dyDescent="0.2">
      <c r="A23" s="197"/>
      <c r="B23" s="198" t="s">
        <v>26</v>
      </c>
      <c r="C23" s="197"/>
      <c r="D23" s="197"/>
      <c r="E23" s="197"/>
      <c r="F23" s="197"/>
    </row>
    <row r="24" spans="1:6" s="199" customFormat="1" ht="12.75" x14ac:dyDescent="0.2">
      <c r="A24" s="197" t="s">
        <v>27</v>
      </c>
      <c r="B24" s="198" t="s">
        <v>28</v>
      </c>
      <c r="C24" s="197"/>
      <c r="D24" s="197"/>
      <c r="E24" s="197"/>
      <c r="F24" s="197"/>
    </row>
    <row r="25" spans="1:6" s="199" customFormat="1" ht="12.75" x14ac:dyDescent="0.2">
      <c r="A25" s="197"/>
      <c r="B25" s="198" t="s">
        <v>29</v>
      </c>
      <c r="C25" s="197"/>
      <c r="D25" s="197"/>
      <c r="E25" s="197"/>
      <c r="F25" s="197"/>
    </row>
    <row r="26" spans="1:6" s="199" customFormat="1" ht="12.75" x14ac:dyDescent="0.2">
      <c r="A26" s="197"/>
      <c r="B26" s="198" t="s">
        <v>30</v>
      </c>
      <c r="C26" s="197"/>
      <c r="D26" s="197"/>
      <c r="E26" s="197"/>
      <c r="F26" s="197"/>
    </row>
    <row r="27" spans="1:6" s="199" customFormat="1" ht="12.75" x14ac:dyDescent="0.2">
      <c r="A27" s="197" t="s">
        <v>31</v>
      </c>
      <c r="B27" s="198" t="s">
        <v>32</v>
      </c>
      <c r="C27" s="197"/>
      <c r="D27" s="197"/>
      <c r="E27" s="197"/>
      <c r="F27" s="197"/>
    </row>
    <row r="28" spans="1:6" s="199" customFormat="1" ht="12.75" x14ac:dyDescent="0.2">
      <c r="A28" s="197"/>
      <c r="B28" s="198" t="s">
        <v>33</v>
      </c>
      <c r="C28" s="197"/>
      <c r="D28" s="197"/>
      <c r="E28" s="197"/>
      <c r="F28" s="197"/>
    </row>
    <row r="29" spans="1:6" s="199" customFormat="1" ht="12.75" x14ac:dyDescent="0.2">
      <c r="A29" s="197"/>
      <c r="B29" s="198" t="s">
        <v>34</v>
      </c>
      <c r="C29" s="197"/>
      <c r="D29" s="197"/>
      <c r="E29" s="197"/>
      <c r="F29" s="197"/>
    </row>
    <row r="30" spans="1:6" s="199" customFormat="1" ht="12.75" x14ac:dyDescent="0.2">
      <c r="A30" s="197"/>
      <c r="B30" s="198" t="s">
        <v>35</v>
      </c>
      <c r="C30" s="197"/>
      <c r="D30" s="197"/>
      <c r="E30" s="197"/>
      <c r="F30" s="197"/>
    </row>
    <row r="31" spans="1:6" s="199" customFormat="1" ht="12.75" x14ac:dyDescent="0.2">
      <c r="A31" s="197" t="s">
        <v>36</v>
      </c>
      <c r="B31" s="198" t="s">
        <v>37</v>
      </c>
      <c r="C31" s="197"/>
      <c r="D31" s="197"/>
      <c r="E31" s="197"/>
      <c r="F31" s="197"/>
    </row>
    <row r="32" spans="1:6" s="199" customFormat="1" ht="12.75" x14ac:dyDescent="0.2">
      <c r="A32" s="197"/>
      <c r="B32" s="198" t="s">
        <v>38</v>
      </c>
      <c r="C32" s="197"/>
      <c r="D32" s="197"/>
      <c r="E32" s="197"/>
      <c r="F32" s="197"/>
    </row>
    <row r="33" spans="1:6" s="199" customFormat="1" ht="12.75" x14ac:dyDescent="0.2">
      <c r="A33" s="197" t="s">
        <v>39</v>
      </c>
      <c r="B33" s="198" t="s">
        <v>40</v>
      </c>
      <c r="C33" s="197"/>
      <c r="D33" s="197"/>
      <c r="E33" s="197"/>
      <c r="F33" s="197"/>
    </row>
    <row r="34" spans="1:6" s="199" customFormat="1" ht="12.75" x14ac:dyDescent="0.2">
      <c r="A34" s="197"/>
      <c r="B34" s="198" t="s">
        <v>41</v>
      </c>
      <c r="C34" s="197"/>
      <c r="D34" s="197"/>
      <c r="E34" s="197"/>
      <c r="F34" s="197"/>
    </row>
    <row r="35" spans="1:6" s="202" customFormat="1" ht="14.25" customHeight="1" x14ac:dyDescent="0.2">
      <c r="A35" s="197"/>
      <c r="B35" s="198" t="s">
        <v>42</v>
      </c>
      <c r="C35" s="197"/>
      <c r="D35" s="197"/>
      <c r="E35" s="197"/>
      <c r="F35" s="197"/>
    </row>
    <row r="36" spans="1:6" s="202" customFormat="1" ht="12.75" x14ac:dyDescent="0.2">
      <c r="A36" s="197"/>
      <c r="B36" s="198" t="s">
        <v>43</v>
      </c>
      <c r="C36" s="197"/>
      <c r="D36" s="197"/>
      <c r="E36" s="197"/>
      <c r="F36" s="197"/>
    </row>
    <row r="37" spans="1:6" s="202" customFormat="1" ht="14.25" customHeight="1" x14ac:dyDescent="0.2">
      <c r="A37" s="197" t="s">
        <v>44</v>
      </c>
      <c r="B37" s="198" t="s">
        <v>45</v>
      </c>
      <c r="C37" s="197"/>
      <c r="D37" s="197"/>
      <c r="E37" s="197"/>
      <c r="F37" s="197"/>
    </row>
    <row r="38" spans="1:6" s="202" customFormat="1" ht="12.75" x14ac:dyDescent="0.2">
      <c r="A38" s="197"/>
      <c r="B38" s="198" t="s">
        <v>46</v>
      </c>
      <c r="C38" s="197"/>
      <c r="D38" s="197"/>
      <c r="E38" s="197"/>
      <c r="F38" s="197"/>
    </row>
    <row r="39" spans="1:6" s="199" customFormat="1" ht="12.75" x14ac:dyDescent="0.2">
      <c r="A39" s="197" t="s">
        <v>47</v>
      </c>
      <c r="B39" s="198" t="s">
        <v>48</v>
      </c>
      <c r="C39" s="197"/>
      <c r="D39" s="197"/>
      <c r="E39" s="197"/>
      <c r="F39" s="197"/>
    </row>
    <row r="40" spans="1:6" s="199" customFormat="1" ht="12.75" x14ac:dyDescent="0.2">
      <c r="A40" s="197" t="s">
        <v>49</v>
      </c>
      <c r="B40" s="198" t="s">
        <v>50</v>
      </c>
      <c r="C40" s="197"/>
      <c r="D40" s="197"/>
      <c r="E40" s="197"/>
      <c r="F40" s="197"/>
    </row>
    <row r="41" spans="1:6" s="199" customFormat="1" ht="12.75" x14ac:dyDescent="0.2">
      <c r="A41" s="197"/>
      <c r="B41" s="198" t="s">
        <v>51</v>
      </c>
      <c r="C41" s="197"/>
      <c r="D41" s="197"/>
      <c r="E41" s="197"/>
      <c r="F41" s="197"/>
    </row>
    <row r="42" spans="1:6" s="199" customFormat="1" ht="12.75" x14ac:dyDescent="0.2">
      <c r="A42" s="197"/>
      <c r="B42" s="198" t="s">
        <v>52</v>
      </c>
      <c r="C42" s="197"/>
      <c r="D42" s="197"/>
      <c r="E42" s="197"/>
      <c r="F42" s="197"/>
    </row>
    <row r="43" spans="1:6" s="199" customFormat="1" ht="12.75" x14ac:dyDescent="0.2">
      <c r="A43" s="197"/>
      <c r="B43" s="198" t="s">
        <v>53</v>
      </c>
      <c r="C43" s="197"/>
      <c r="D43" s="197"/>
      <c r="E43" s="197"/>
      <c r="F43" s="197"/>
    </row>
    <row r="44" spans="1:6" s="199" customFormat="1" ht="12.75" x14ac:dyDescent="0.2">
      <c r="A44" s="197"/>
      <c r="B44" s="198" t="s">
        <v>54</v>
      </c>
      <c r="C44" s="197"/>
      <c r="D44" s="197"/>
      <c r="E44" s="197"/>
      <c r="F44" s="197"/>
    </row>
    <row r="45" spans="1:6" s="199" customFormat="1" ht="12.75" x14ac:dyDescent="0.2">
      <c r="A45" s="197"/>
      <c r="B45" s="198" t="s">
        <v>55</v>
      </c>
      <c r="C45" s="197"/>
      <c r="D45" s="197"/>
      <c r="E45" s="197"/>
      <c r="F45" s="197"/>
    </row>
    <row r="46" spans="1:6" s="199" customFormat="1" ht="12.75" x14ac:dyDescent="0.2">
      <c r="A46" s="197"/>
      <c r="B46" s="198" t="s">
        <v>56</v>
      </c>
      <c r="C46" s="197"/>
      <c r="D46" s="197"/>
      <c r="E46" s="197"/>
      <c r="F46" s="197"/>
    </row>
    <row r="47" spans="1:6" s="199" customFormat="1" ht="12.75" x14ac:dyDescent="0.2">
      <c r="A47" s="197" t="s">
        <v>57</v>
      </c>
      <c r="B47" s="198" t="s">
        <v>58</v>
      </c>
      <c r="C47" s="197"/>
      <c r="D47" s="197"/>
      <c r="E47" s="197"/>
      <c r="F47" s="197"/>
    </row>
    <row r="48" spans="1:6" s="203" customFormat="1" ht="12.75" x14ac:dyDescent="0.2">
      <c r="A48" s="197"/>
      <c r="B48" s="198" t="s">
        <v>59</v>
      </c>
      <c r="C48" s="197"/>
      <c r="D48" s="197"/>
      <c r="E48" s="197"/>
      <c r="F48" s="197"/>
    </row>
    <row r="49" spans="1:7" s="195" customFormat="1" ht="12.75" x14ac:dyDescent="0.2">
      <c r="A49" s="197"/>
      <c r="B49" s="198" t="s">
        <v>60</v>
      </c>
      <c r="C49" s="197"/>
      <c r="D49" s="197"/>
      <c r="E49" s="197"/>
      <c r="F49" s="197"/>
    </row>
    <row r="50" spans="1:7" s="197" customFormat="1" ht="12.75" x14ac:dyDescent="0.2">
      <c r="B50" s="198"/>
    </row>
    <row r="52" spans="1:7" s="185" customFormat="1" ht="31.5" x14ac:dyDescent="0.25">
      <c r="A52" s="182"/>
      <c r="B52" s="183" t="s">
        <v>0</v>
      </c>
      <c r="C52" s="184"/>
      <c r="D52" s="184"/>
      <c r="E52" s="184"/>
      <c r="F52" s="184"/>
    </row>
    <row r="53" spans="1:7" s="185" customFormat="1" ht="15.75" x14ac:dyDescent="0.25">
      <c r="A53" s="182"/>
      <c r="B53" s="204"/>
      <c r="C53" s="184"/>
      <c r="D53" s="184"/>
      <c r="E53" s="184"/>
      <c r="F53" s="184"/>
    </row>
    <row r="54" spans="1:7" s="210" customFormat="1" x14ac:dyDescent="0.25">
      <c r="A54" s="205"/>
      <c r="B54" s="206"/>
      <c r="C54" s="207"/>
      <c r="D54" s="208"/>
      <c r="E54" s="208"/>
      <c r="F54" s="209"/>
    </row>
    <row r="55" spans="1:7" s="210" customFormat="1" ht="30" x14ac:dyDescent="0.25">
      <c r="A55" s="205"/>
      <c r="B55" s="211" t="s">
        <v>61</v>
      </c>
      <c r="C55" s="207"/>
      <c r="D55" s="208"/>
      <c r="E55" s="208"/>
      <c r="F55" s="209"/>
    </row>
    <row r="56" spans="1:7" s="210" customFormat="1" x14ac:dyDescent="0.25">
      <c r="A56" s="205"/>
      <c r="B56" s="212"/>
      <c r="C56" s="207"/>
      <c r="D56" s="208"/>
      <c r="E56" s="208"/>
      <c r="F56" s="209"/>
    </row>
    <row r="57" spans="1:7" s="218" customFormat="1" ht="51" x14ac:dyDescent="0.2">
      <c r="A57" s="213"/>
      <c r="B57" s="214" t="s">
        <v>62</v>
      </c>
      <c r="C57" s="215"/>
      <c r="D57" s="216"/>
      <c r="E57" s="216"/>
      <c r="F57" s="217"/>
    </row>
    <row r="58" spans="1:7" s="199" customFormat="1" ht="63.75" x14ac:dyDescent="0.2">
      <c r="A58" s="197"/>
      <c r="B58" s="219" t="s">
        <v>63</v>
      </c>
      <c r="C58" s="197"/>
      <c r="D58" s="197"/>
      <c r="E58" s="197"/>
      <c r="F58" s="197"/>
    </row>
    <row r="60" spans="1:7" s="225" customFormat="1" x14ac:dyDescent="0.25">
      <c r="A60" s="220" t="s">
        <v>5</v>
      </c>
      <c r="B60" s="221" t="s">
        <v>64</v>
      </c>
      <c r="C60" s="222"/>
      <c r="D60" s="223"/>
      <c r="E60" s="223"/>
      <c r="F60" s="223"/>
      <c r="G60" s="224"/>
    </row>
    <row r="61" spans="1:7" s="225" customFormat="1" x14ac:dyDescent="0.25">
      <c r="A61" s="226"/>
      <c r="B61" s="221"/>
      <c r="C61" s="222"/>
      <c r="D61" s="223"/>
      <c r="E61" s="223"/>
      <c r="F61" s="223"/>
      <c r="G61" s="224"/>
    </row>
    <row r="62" spans="1:7" s="225" customFormat="1" x14ac:dyDescent="0.25">
      <c r="A62" s="227" t="s">
        <v>65</v>
      </c>
      <c r="B62" s="214" t="s">
        <v>66</v>
      </c>
      <c r="C62" s="222"/>
      <c r="D62" s="228"/>
      <c r="E62" s="228"/>
      <c r="F62" s="228"/>
      <c r="G62" s="210"/>
    </row>
    <row r="63" spans="1:7" s="225" customFormat="1" ht="25.5" x14ac:dyDescent="0.25">
      <c r="A63" s="227"/>
      <c r="B63" s="214" t="s">
        <v>67</v>
      </c>
      <c r="C63" s="229"/>
      <c r="D63" s="230"/>
      <c r="E63" s="231"/>
      <c r="F63" s="232"/>
    </row>
    <row r="64" spans="1:7" s="225" customFormat="1" x14ac:dyDescent="0.25">
      <c r="A64" s="227"/>
      <c r="B64" s="214" t="s">
        <v>68</v>
      </c>
      <c r="C64" s="233" t="s">
        <v>69</v>
      </c>
      <c r="D64" s="234">
        <v>4</v>
      </c>
      <c r="E64" s="172"/>
      <c r="F64" s="235">
        <f>D64*E64</f>
        <v>0</v>
      </c>
    </row>
    <row r="65" spans="1:6" s="225" customFormat="1" x14ac:dyDescent="0.25">
      <c r="A65" s="227"/>
      <c r="B65" s="236"/>
      <c r="C65" s="222"/>
      <c r="D65" s="228"/>
      <c r="E65" s="228"/>
      <c r="F65" s="228"/>
    </row>
    <row r="66" spans="1:6" s="225" customFormat="1" ht="25.5" x14ac:dyDescent="0.25">
      <c r="A66" s="227" t="s">
        <v>70</v>
      </c>
      <c r="B66" s="214" t="s">
        <v>71</v>
      </c>
      <c r="C66" s="222"/>
      <c r="D66" s="228"/>
      <c r="E66" s="228"/>
      <c r="F66" s="228"/>
    </row>
    <row r="67" spans="1:6" s="225" customFormat="1" ht="18" customHeight="1" x14ac:dyDescent="0.25">
      <c r="A67" s="227"/>
      <c r="B67" s="214" t="s">
        <v>72</v>
      </c>
      <c r="C67" s="229"/>
      <c r="D67" s="230"/>
      <c r="E67" s="231"/>
      <c r="F67" s="232"/>
    </row>
    <row r="68" spans="1:6" s="225" customFormat="1" x14ac:dyDescent="0.25">
      <c r="A68" s="227"/>
      <c r="B68" s="214" t="s">
        <v>73</v>
      </c>
      <c r="C68" s="233" t="s">
        <v>74</v>
      </c>
      <c r="D68" s="237">
        <v>3.3</v>
      </c>
      <c r="E68" s="172"/>
      <c r="F68" s="235">
        <f>D68*E68</f>
        <v>0</v>
      </c>
    </row>
    <row r="69" spans="1:6" s="225" customFormat="1" ht="15.75" x14ac:dyDescent="0.25">
      <c r="A69" s="238"/>
      <c r="B69" s="221"/>
      <c r="C69" s="239"/>
      <c r="D69" s="240"/>
      <c r="E69" s="241"/>
      <c r="F69" s="242"/>
    </row>
    <row r="70" spans="1:6" s="225" customFormat="1" ht="25.5" x14ac:dyDescent="0.25">
      <c r="A70" s="227" t="s">
        <v>75</v>
      </c>
      <c r="B70" s="214" t="s">
        <v>76</v>
      </c>
      <c r="C70" s="222"/>
      <c r="D70" s="237"/>
      <c r="E70" s="228"/>
      <c r="F70" s="228"/>
    </row>
    <row r="71" spans="1:6" s="225" customFormat="1" ht="17.25" customHeight="1" x14ac:dyDescent="0.25">
      <c r="A71" s="227"/>
      <c r="B71" s="214" t="s">
        <v>72</v>
      </c>
      <c r="C71" s="229"/>
      <c r="D71" s="243"/>
      <c r="E71" s="231"/>
      <c r="F71" s="232"/>
    </row>
    <row r="72" spans="1:6" s="225" customFormat="1" x14ac:dyDescent="0.25">
      <c r="A72" s="227"/>
      <c r="B72" s="214" t="s">
        <v>77</v>
      </c>
      <c r="C72" s="233" t="s">
        <v>78</v>
      </c>
      <c r="D72" s="237">
        <v>50</v>
      </c>
      <c r="E72" s="172"/>
      <c r="F72" s="235">
        <f>D72*E72</f>
        <v>0</v>
      </c>
    </row>
    <row r="73" spans="1:6" s="225" customFormat="1" ht="15.75" x14ac:dyDescent="0.25">
      <c r="A73" s="244"/>
      <c r="B73" s="245"/>
      <c r="C73" s="239"/>
      <c r="D73" s="240"/>
      <c r="E73" s="241"/>
      <c r="F73" s="246"/>
    </row>
    <row r="74" spans="1:6" s="225" customFormat="1" x14ac:dyDescent="0.25">
      <c r="A74" s="227" t="s">
        <v>79</v>
      </c>
      <c r="B74" s="247" t="s">
        <v>80</v>
      </c>
      <c r="C74" s="233"/>
      <c r="D74" s="237"/>
      <c r="E74" s="235"/>
      <c r="F74" s="235"/>
    </row>
    <row r="75" spans="1:6" s="225" customFormat="1" ht="18" customHeight="1" x14ac:dyDescent="0.25">
      <c r="A75" s="227"/>
      <c r="B75" s="214" t="s">
        <v>72</v>
      </c>
      <c r="C75" s="229"/>
      <c r="D75" s="243"/>
      <c r="E75" s="231"/>
      <c r="F75" s="232"/>
    </row>
    <row r="76" spans="1:6" s="225" customFormat="1" x14ac:dyDescent="0.25">
      <c r="A76" s="227"/>
      <c r="B76" s="214" t="s">
        <v>77</v>
      </c>
      <c r="C76" s="233" t="s">
        <v>78</v>
      </c>
      <c r="D76" s="237">
        <v>37</v>
      </c>
      <c r="E76" s="172"/>
      <c r="F76" s="235">
        <f>D76*E76</f>
        <v>0</v>
      </c>
    </row>
    <row r="77" spans="1:6" s="225" customFormat="1" x14ac:dyDescent="0.25">
      <c r="A77" s="227"/>
      <c r="B77" s="248"/>
      <c r="C77" s="229"/>
      <c r="D77" s="249"/>
      <c r="E77" s="249"/>
      <c r="F77" s="249"/>
    </row>
    <row r="78" spans="1:6" s="225" customFormat="1" x14ac:dyDescent="0.25">
      <c r="A78" s="227" t="s">
        <v>81</v>
      </c>
      <c r="B78" s="214" t="s">
        <v>82</v>
      </c>
      <c r="C78" s="222"/>
      <c r="D78" s="228"/>
      <c r="E78" s="228"/>
      <c r="F78" s="228"/>
    </row>
    <row r="79" spans="1:6" s="225" customFormat="1" x14ac:dyDescent="0.25">
      <c r="A79" s="238"/>
      <c r="B79" s="214" t="s">
        <v>83</v>
      </c>
      <c r="C79" s="222"/>
      <c r="D79" s="228"/>
      <c r="E79" s="228"/>
      <c r="F79" s="228"/>
    </row>
    <row r="80" spans="1:6" s="225" customFormat="1" x14ac:dyDescent="0.25">
      <c r="A80" s="227"/>
      <c r="B80" s="214" t="s">
        <v>73</v>
      </c>
      <c r="C80" s="233" t="s">
        <v>74</v>
      </c>
      <c r="D80" s="237">
        <v>5</v>
      </c>
      <c r="E80" s="172"/>
      <c r="F80" s="235">
        <f>D80*E80</f>
        <v>0</v>
      </c>
    </row>
    <row r="81" spans="1:6" s="225" customFormat="1" x14ac:dyDescent="0.25">
      <c r="A81" s="227"/>
      <c r="B81" s="214"/>
      <c r="C81" s="233"/>
      <c r="D81" s="237"/>
      <c r="E81" s="235"/>
      <c r="F81" s="235"/>
    </row>
    <row r="82" spans="1:6" s="225" customFormat="1" ht="33" customHeight="1" x14ac:dyDescent="0.25">
      <c r="A82" s="227" t="s">
        <v>84</v>
      </c>
      <c r="B82" s="247" t="s">
        <v>85</v>
      </c>
      <c r="C82" s="233"/>
      <c r="D82" s="237"/>
      <c r="E82" s="235"/>
      <c r="F82" s="235"/>
    </row>
    <row r="83" spans="1:6" s="225" customFormat="1" x14ac:dyDescent="0.25">
      <c r="A83" s="227"/>
      <c r="B83" s="214" t="s">
        <v>77</v>
      </c>
      <c r="C83" s="233" t="s">
        <v>78</v>
      </c>
      <c r="D83" s="237">
        <v>39</v>
      </c>
      <c r="E83" s="172"/>
      <c r="F83" s="235">
        <f>D83*E83</f>
        <v>0</v>
      </c>
    </row>
    <row r="84" spans="1:6" s="225" customFormat="1" x14ac:dyDescent="0.25">
      <c r="A84" s="227"/>
      <c r="B84" s="214"/>
      <c r="C84" s="233"/>
      <c r="D84" s="237"/>
      <c r="E84" s="235"/>
      <c r="F84" s="235"/>
    </row>
    <row r="85" spans="1:6" s="225" customFormat="1" ht="25.5" x14ac:dyDescent="0.25">
      <c r="A85" s="227" t="s">
        <v>86</v>
      </c>
      <c r="B85" s="247" t="s">
        <v>87</v>
      </c>
      <c r="C85" s="233"/>
      <c r="D85" s="237"/>
      <c r="E85" s="235"/>
      <c r="F85" s="235"/>
    </row>
    <row r="86" spans="1:6" s="225" customFormat="1" x14ac:dyDescent="0.25">
      <c r="A86" s="227"/>
      <c r="B86" s="181" t="s">
        <v>88</v>
      </c>
      <c r="C86" s="233"/>
      <c r="D86" s="237"/>
      <c r="E86" s="235"/>
      <c r="F86" s="235"/>
    </row>
    <row r="87" spans="1:6" s="225" customFormat="1" x14ac:dyDescent="0.25">
      <c r="A87" s="227"/>
      <c r="B87" s="214" t="s">
        <v>77</v>
      </c>
      <c r="C87" s="233" t="s">
        <v>78</v>
      </c>
      <c r="D87" s="237">
        <v>14.5</v>
      </c>
      <c r="E87" s="172"/>
      <c r="F87" s="235">
        <f>D87*E87</f>
        <v>0</v>
      </c>
    </row>
    <row r="88" spans="1:6" s="225" customFormat="1" x14ac:dyDescent="0.25">
      <c r="A88" s="250"/>
      <c r="B88" s="251"/>
      <c r="C88" s="243"/>
      <c r="D88" s="230"/>
      <c r="E88" s="231"/>
      <c r="F88" s="232"/>
    </row>
    <row r="89" spans="1:6" s="225" customFormat="1" ht="25.5" x14ac:dyDescent="0.25">
      <c r="A89" s="227" t="s">
        <v>89</v>
      </c>
      <c r="B89" s="181" t="s">
        <v>90</v>
      </c>
      <c r="C89" s="243"/>
      <c r="D89" s="230"/>
      <c r="E89" s="231"/>
      <c r="F89" s="232"/>
    </row>
    <row r="90" spans="1:6" s="225" customFormat="1" ht="38.25" x14ac:dyDescent="0.25">
      <c r="A90" s="227"/>
      <c r="B90" s="181" t="s">
        <v>91</v>
      </c>
      <c r="C90" s="243"/>
      <c r="D90" s="230"/>
      <c r="E90" s="231"/>
      <c r="F90" s="232"/>
    </row>
    <row r="91" spans="1:6" s="225" customFormat="1" ht="25.5" x14ac:dyDescent="0.25">
      <c r="A91" s="227"/>
      <c r="B91" s="181" t="s">
        <v>92</v>
      </c>
      <c r="C91" s="243"/>
      <c r="D91" s="230"/>
      <c r="E91" s="231"/>
      <c r="F91" s="232"/>
    </row>
    <row r="92" spans="1:6" s="225" customFormat="1" x14ac:dyDescent="0.25">
      <c r="A92" s="227"/>
      <c r="B92" s="214" t="s">
        <v>77</v>
      </c>
      <c r="C92" s="233" t="s">
        <v>78</v>
      </c>
      <c r="D92" s="237">
        <v>14.5</v>
      </c>
      <c r="E92" s="172"/>
      <c r="F92" s="235">
        <f>D92*E92</f>
        <v>0</v>
      </c>
    </row>
    <row r="93" spans="1:6" s="225" customFormat="1" x14ac:dyDescent="0.25">
      <c r="A93" s="227"/>
      <c r="B93" s="181"/>
      <c r="C93" s="243"/>
      <c r="D93" s="243"/>
      <c r="E93" s="231"/>
      <c r="F93" s="232"/>
    </row>
    <row r="94" spans="1:6" s="225" customFormat="1" ht="25.5" x14ac:dyDescent="0.25">
      <c r="A94" s="227" t="s">
        <v>93</v>
      </c>
      <c r="B94" s="181" t="s">
        <v>94</v>
      </c>
      <c r="C94" s="243"/>
      <c r="D94" s="243"/>
      <c r="E94" s="231"/>
      <c r="F94" s="232"/>
    </row>
    <row r="95" spans="1:6" s="225" customFormat="1" ht="25.5" x14ac:dyDescent="0.25">
      <c r="A95" s="227"/>
      <c r="B95" s="181" t="s">
        <v>92</v>
      </c>
      <c r="C95" s="243"/>
      <c r="D95" s="243"/>
      <c r="E95" s="231"/>
      <c r="F95" s="232"/>
    </row>
    <row r="96" spans="1:6" s="225" customFormat="1" x14ac:dyDescent="0.25">
      <c r="A96" s="227"/>
      <c r="B96" s="214" t="s">
        <v>77</v>
      </c>
      <c r="C96" s="233" t="s">
        <v>78</v>
      </c>
      <c r="D96" s="237">
        <v>14.5</v>
      </c>
      <c r="E96" s="172"/>
      <c r="F96" s="235">
        <f>D96*E96</f>
        <v>0</v>
      </c>
    </row>
    <row r="97" spans="1:6" s="225" customFormat="1" x14ac:dyDescent="0.25">
      <c r="A97" s="227"/>
      <c r="B97" s="181"/>
      <c r="C97" s="243"/>
      <c r="D97" s="230"/>
      <c r="E97" s="231"/>
      <c r="F97" s="232"/>
    </row>
    <row r="98" spans="1:6" s="254" customFormat="1" ht="51" x14ac:dyDescent="0.2">
      <c r="A98" s="227" t="s">
        <v>95</v>
      </c>
      <c r="B98" s="181" t="s">
        <v>96</v>
      </c>
      <c r="C98" s="252"/>
      <c r="D98" s="253"/>
      <c r="E98" s="253"/>
      <c r="F98" s="253"/>
    </row>
    <row r="99" spans="1:6" s="254" customFormat="1" ht="38.25" x14ac:dyDescent="0.2">
      <c r="A99" s="255"/>
      <c r="B99" s="181" t="s">
        <v>97</v>
      </c>
      <c r="C99" s="252"/>
      <c r="D99" s="253"/>
      <c r="E99" s="253"/>
      <c r="F99" s="253"/>
    </row>
    <row r="100" spans="1:6" s="254" customFormat="1" ht="25.5" x14ac:dyDescent="0.2">
      <c r="A100" s="255"/>
      <c r="B100" s="181" t="s">
        <v>98</v>
      </c>
      <c r="C100" s="252"/>
      <c r="D100" s="253"/>
      <c r="E100" s="253"/>
      <c r="F100" s="253"/>
    </row>
    <row r="101" spans="1:6" s="254" customFormat="1" ht="25.5" x14ac:dyDescent="0.2">
      <c r="A101" s="255"/>
      <c r="B101" s="181" t="s">
        <v>99</v>
      </c>
      <c r="C101" s="252"/>
      <c r="D101" s="253"/>
      <c r="E101" s="253"/>
      <c r="F101" s="253"/>
    </row>
    <row r="102" spans="1:6" s="254" customFormat="1" ht="27" x14ac:dyDescent="0.2">
      <c r="A102" s="255"/>
      <c r="B102" s="181" t="s">
        <v>100</v>
      </c>
      <c r="C102" s="252"/>
      <c r="D102" s="253"/>
      <c r="E102" s="253"/>
      <c r="F102" s="253"/>
    </row>
    <row r="103" spans="1:6" s="254" customFormat="1" ht="12.75" x14ac:dyDescent="0.2">
      <c r="A103" s="255"/>
      <c r="B103" s="181" t="s">
        <v>101</v>
      </c>
      <c r="C103" s="252"/>
      <c r="D103" s="253"/>
      <c r="E103" s="253"/>
      <c r="F103" s="253"/>
    </row>
    <row r="104" spans="1:6" s="254" customFormat="1" ht="25.5" x14ac:dyDescent="0.2">
      <c r="A104" s="255"/>
      <c r="B104" s="181" t="s">
        <v>102</v>
      </c>
      <c r="C104" s="252"/>
      <c r="D104" s="256"/>
      <c r="E104" s="253"/>
      <c r="F104" s="257"/>
    </row>
    <row r="105" spans="1:6" s="254" customFormat="1" ht="12.75" x14ac:dyDescent="0.2">
      <c r="A105" s="255"/>
      <c r="B105" s="181" t="s">
        <v>103</v>
      </c>
      <c r="C105" s="252"/>
      <c r="D105" s="256"/>
      <c r="E105" s="253"/>
      <c r="F105" s="257"/>
    </row>
    <row r="106" spans="1:6" s="254" customFormat="1" ht="14.25" x14ac:dyDescent="0.2">
      <c r="A106" s="255"/>
      <c r="B106" s="258" t="s">
        <v>104</v>
      </c>
    </row>
    <row r="107" spans="1:6" s="254" customFormat="1" x14ac:dyDescent="0.25">
      <c r="A107" s="255"/>
      <c r="B107" s="259" t="s">
        <v>105</v>
      </c>
      <c r="C107" s="233" t="s">
        <v>78</v>
      </c>
      <c r="D107" s="237">
        <v>4.5</v>
      </c>
      <c r="E107" s="172"/>
      <c r="F107" s="235">
        <f>D107*E107</f>
        <v>0</v>
      </c>
    </row>
    <row r="108" spans="1:6" s="254" customFormat="1" x14ac:dyDescent="0.25">
      <c r="A108" s="255"/>
      <c r="B108" s="259" t="s">
        <v>106</v>
      </c>
      <c r="C108" s="233" t="s">
        <v>78</v>
      </c>
      <c r="D108" s="237">
        <v>4.7</v>
      </c>
      <c r="E108" s="172"/>
      <c r="F108" s="235">
        <f>D108*E108</f>
        <v>0</v>
      </c>
    </row>
    <row r="109" spans="1:6" s="254" customFormat="1" ht="12.75" x14ac:dyDescent="0.2">
      <c r="A109" s="255"/>
      <c r="B109" s="258"/>
      <c r="C109" s="252"/>
      <c r="D109" s="256"/>
      <c r="E109" s="253"/>
      <c r="F109" s="257"/>
    </row>
    <row r="110" spans="1:6" s="254" customFormat="1" ht="38.25" x14ac:dyDescent="0.2">
      <c r="A110" s="227" t="s">
        <v>107</v>
      </c>
      <c r="B110" s="181" t="s">
        <v>108</v>
      </c>
      <c r="C110" s="252"/>
      <c r="D110" s="256"/>
      <c r="E110" s="253"/>
      <c r="F110" s="257"/>
    </row>
    <row r="111" spans="1:6" s="254" customFormat="1" ht="25.5" x14ac:dyDescent="0.2">
      <c r="A111" s="255"/>
      <c r="B111" s="181" t="s">
        <v>109</v>
      </c>
      <c r="C111" s="252"/>
      <c r="D111" s="256"/>
      <c r="E111" s="253"/>
      <c r="F111" s="257"/>
    </row>
    <row r="112" spans="1:6" s="254" customFormat="1" ht="12.75" x14ac:dyDescent="0.2">
      <c r="A112" s="255"/>
      <c r="B112" s="214" t="s">
        <v>110</v>
      </c>
      <c r="C112" s="252"/>
      <c r="D112" s="256"/>
      <c r="E112" s="253"/>
      <c r="F112" s="257"/>
    </row>
    <row r="113" spans="1:7" s="254" customFormat="1" ht="12.75" x14ac:dyDescent="0.2">
      <c r="A113" s="255"/>
      <c r="B113" s="181" t="s">
        <v>101</v>
      </c>
      <c r="C113" s="252"/>
      <c r="D113" s="256"/>
      <c r="E113" s="253"/>
      <c r="F113" s="257"/>
    </row>
    <row r="114" spans="1:7" s="254" customFormat="1" ht="12.75" x14ac:dyDescent="0.2">
      <c r="A114" s="255"/>
      <c r="B114" s="181" t="s">
        <v>111</v>
      </c>
      <c r="C114" s="252"/>
      <c r="D114" s="256"/>
      <c r="E114" s="253"/>
      <c r="F114" s="257"/>
    </row>
    <row r="115" spans="1:7" s="254" customFormat="1" ht="12.75" x14ac:dyDescent="0.2">
      <c r="A115" s="255"/>
      <c r="B115" s="181" t="s">
        <v>103</v>
      </c>
      <c r="C115" s="252"/>
      <c r="D115" s="256"/>
      <c r="E115" s="253"/>
      <c r="F115" s="257"/>
    </row>
    <row r="116" spans="1:7" s="254" customFormat="1" ht="12.75" x14ac:dyDescent="0.2">
      <c r="A116" s="255"/>
      <c r="B116" s="260" t="s">
        <v>112</v>
      </c>
      <c r="C116" s="252"/>
      <c r="D116" s="256"/>
      <c r="E116" s="253"/>
      <c r="F116" s="257"/>
    </row>
    <row r="117" spans="1:7" s="254" customFormat="1" x14ac:dyDescent="0.25">
      <c r="A117" s="255"/>
      <c r="B117" s="260" t="s">
        <v>113</v>
      </c>
      <c r="C117" s="233" t="s">
        <v>78</v>
      </c>
      <c r="D117" s="237">
        <v>6.4</v>
      </c>
      <c r="E117" s="172"/>
      <c r="F117" s="235">
        <f>D117*E117</f>
        <v>0</v>
      </c>
    </row>
    <row r="118" spans="1:7" s="254" customFormat="1" ht="12.75" x14ac:dyDescent="0.2">
      <c r="A118" s="255"/>
      <c r="B118" s="258"/>
      <c r="C118" s="252"/>
      <c r="D118" s="257"/>
      <c r="E118" s="253"/>
      <c r="F118" s="257"/>
    </row>
    <row r="119" spans="1:7" s="225" customFormat="1" x14ac:dyDescent="0.25">
      <c r="A119" s="227" t="s">
        <v>114</v>
      </c>
      <c r="B119" s="181" t="s">
        <v>115</v>
      </c>
      <c r="C119" s="233"/>
      <c r="D119" s="237"/>
      <c r="E119" s="235"/>
      <c r="F119" s="235"/>
    </row>
    <row r="120" spans="1:7" s="225" customFormat="1" ht="51" x14ac:dyDescent="0.25">
      <c r="A120" s="227"/>
      <c r="B120" s="181" t="s">
        <v>116</v>
      </c>
      <c r="C120" s="233"/>
      <c r="D120" s="237"/>
      <c r="E120" s="235"/>
      <c r="F120" s="235"/>
    </row>
    <row r="121" spans="1:7" s="225" customFormat="1" x14ac:dyDescent="0.25">
      <c r="A121" s="227"/>
      <c r="B121" s="181" t="s">
        <v>117</v>
      </c>
      <c r="C121" s="233"/>
      <c r="D121" s="237"/>
      <c r="E121" s="235"/>
      <c r="F121" s="235"/>
    </row>
    <row r="122" spans="1:7" s="225" customFormat="1" x14ac:dyDescent="0.25">
      <c r="A122" s="227"/>
      <c r="B122" s="181" t="s">
        <v>118</v>
      </c>
      <c r="C122" s="233" t="s">
        <v>78</v>
      </c>
      <c r="D122" s="237">
        <v>18</v>
      </c>
      <c r="E122" s="172"/>
      <c r="F122" s="235">
        <f>D122*E122</f>
        <v>0</v>
      </c>
    </row>
    <row r="123" spans="1:7" s="225" customFormat="1" x14ac:dyDescent="0.25">
      <c r="A123" s="227"/>
      <c r="B123" s="181"/>
      <c r="C123" s="233"/>
      <c r="D123" s="235"/>
      <c r="E123" s="235"/>
      <c r="F123" s="235"/>
    </row>
    <row r="124" spans="1:7" s="266" customFormat="1" ht="25.5" x14ac:dyDescent="0.2">
      <c r="A124" s="227" t="s">
        <v>119</v>
      </c>
      <c r="B124" s="261" t="s">
        <v>120</v>
      </c>
      <c r="C124" s="262"/>
      <c r="D124" s="262"/>
      <c r="E124" s="263"/>
      <c r="F124" s="264"/>
      <c r="G124" s="265"/>
    </row>
    <row r="125" spans="1:7" s="266" customFormat="1" ht="12.75" x14ac:dyDescent="0.2">
      <c r="A125" s="267" t="s">
        <v>121</v>
      </c>
      <c r="B125" s="268" t="s">
        <v>122</v>
      </c>
      <c r="C125" s="262"/>
      <c r="D125" s="262"/>
      <c r="E125" s="263"/>
      <c r="F125" s="264"/>
      <c r="G125" s="265"/>
    </row>
    <row r="126" spans="1:7" s="266" customFormat="1" ht="12.75" x14ac:dyDescent="0.2">
      <c r="A126" s="267" t="s">
        <v>123</v>
      </c>
      <c r="B126" s="268" t="s">
        <v>124</v>
      </c>
      <c r="C126" s="262"/>
      <c r="D126" s="262"/>
      <c r="E126" s="263"/>
      <c r="F126" s="264"/>
      <c r="G126" s="265"/>
    </row>
    <row r="127" spans="1:7" s="266" customFormat="1" ht="12.75" x14ac:dyDescent="0.2">
      <c r="A127" s="267" t="s">
        <v>125</v>
      </c>
      <c r="B127" s="268" t="s">
        <v>126</v>
      </c>
      <c r="C127" s="262"/>
      <c r="D127" s="262"/>
      <c r="E127" s="263"/>
      <c r="F127" s="264"/>
      <c r="G127" s="265"/>
    </row>
    <row r="128" spans="1:7" s="266" customFormat="1" ht="25.5" x14ac:dyDescent="0.2">
      <c r="A128" s="267" t="s">
        <v>127</v>
      </c>
      <c r="B128" s="247" t="s">
        <v>128</v>
      </c>
      <c r="C128" s="262"/>
      <c r="D128" s="262"/>
      <c r="E128" s="263"/>
      <c r="F128" s="264"/>
      <c r="G128" s="265"/>
    </row>
    <row r="129" spans="1:8" s="266" customFormat="1" ht="38.25" x14ac:dyDescent="0.2">
      <c r="A129" s="267" t="s">
        <v>129</v>
      </c>
      <c r="B129" s="269" t="s">
        <v>130</v>
      </c>
      <c r="C129" s="262"/>
      <c r="D129" s="262"/>
      <c r="E129" s="263"/>
      <c r="F129" s="264"/>
      <c r="G129" s="265"/>
    </row>
    <row r="130" spans="1:8" s="266" customFormat="1" ht="12.75" x14ac:dyDescent="0.2">
      <c r="A130" s="267"/>
      <c r="B130" s="268" t="s">
        <v>131</v>
      </c>
      <c r="C130" s="262"/>
      <c r="D130" s="262"/>
      <c r="E130" s="263"/>
      <c r="F130" s="264"/>
      <c r="G130" s="265"/>
    </row>
    <row r="131" spans="1:8" s="266" customFormat="1" ht="12.75" x14ac:dyDescent="0.2">
      <c r="A131" s="267"/>
      <c r="B131" s="247" t="s">
        <v>132</v>
      </c>
      <c r="G131" s="270"/>
      <c r="H131" s="270"/>
    </row>
    <row r="132" spans="1:8" s="266" customFormat="1" x14ac:dyDescent="0.25">
      <c r="A132" s="267"/>
      <c r="B132" s="271" t="s">
        <v>133</v>
      </c>
      <c r="C132" s="267"/>
      <c r="D132" s="272"/>
      <c r="E132" s="235"/>
      <c r="F132" s="235"/>
      <c r="G132" s="270"/>
      <c r="H132" s="270"/>
    </row>
    <row r="133" spans="1:8" s="276" customFormat="1" x14ac:dyDescent="0.25">
      <c r="A133" s="273"/>
      <c r="B133" s="274" t="s">
        <v>134</v>
      </c>
      <c r="C133" s="273" t="s">
        <v>69</v>
      </c>
      <c r="D133" s="234">
        <v>1</v>
      </c>
      <c r="E133" s="172"/>
      <c r="F133" s="235">
        <f>D133*E133</f>
        <v>0</v>
      </c>
      <c r="G133" s="275"/>
      <c r="H133" s="275"/>
    </row>
    <row r="134" spans="1:8" s="266" customFormat="1" x14ac:dyDescent="0.25">
      <c r="A134" s="267"/>
      <c r="B134" s="271" t="s">
        <v>135</v>
      </c>
      <c r="C134" s="267"/>
      <c r="D134" s="234"/>
      <c r="E134" s="235"/>
      <c r="F134" s="235"/>
      <c r="G134" s="270"/>
      <c r="H134" s="270"/>
    </row>
    <row r="135" spans="1:8" s="266" customFormat="1" x14ac:dyDescent="0.25">
      <c r="A135" s="267"/>
      <c r="B135" s="261" t="s">
        <v>136</v>
      </c>
      <c r="C135" s="267" t="s">
        <v>69</v>
      </c>
      <c r="D135" s="234">
        <v>1</v>
      </c>
      <c r="E135" s="172"/>
      <c r="F135" s="235">
        <f>D135*E135</f>
        <v>0</v>
      </c>
      <c r="G135" s="270"/>
      <c r="H135" s="270"/>
    </row>
    <row r="136" spans="1:8" s="266" customFormat="1" x14ac:dyDescent="0.25">
      <c r="A136" s="267"/>
      <c r="B136" s="247"/>
      <c r="C136" s="267"/>
      <c r="D136" s="272"/>
      <c r="E136" s="235"/>
      <c r="F136" s="235"/>
      <c r="G136" s="270"/>
      <c r="H136" s="270"/>
    </row>
    <row r="137" spans="1:8" s="266" customFormat="1" ht="12.75" x14ac:dyDescent="0.2">
      <c r="A137" s="227" t="s">
        <v>137</v>
      </c>
      <c r="B137" s="261" t="s">
        <v>138</v>
      </c>
      <c r="C137" s="262"/>
      <c r="D137" s="262"/>
      <c r="E137" s="263"/>
      <c r="F137" s="264"/>
      <c r="G137" s="265"/>
    </row>
    <row r="138" spans="1:8" s="266" customFormat="1" ht="12.75" x14ac:dyDescent="0.2">
      <c r="A138" s="267" t="s">
        <v>121</v>
      </c>
      <c r="B138" s="268" t="s">
        <v>139</v>
      </c>
      <c r="C138" s="262"/>
      <c r="D138" s="262"/>
      <c r="E138" s="263"/>
      <c r="F138" s="264"/>
      <c r="G138" s="265"/>
    </row>
    <row r="139" spans="1:8" s="266" customFormat="1" ht="12.75" x14ac:dyDescent="0.2">
      <c r="A139" s="267" t="s">
        <v>123</v>
      </c>
      <c r="B139" s="268" t="s">
        <v>140</v>
      </c>
      <c r="C139" s="262"/>
      <c r="D139" s="262"/>
      <c r="E139" s="263"/>
      <c r="F139" s="264"/>
      <c r="G139" s="265"/>
    </row>
    <row r="140" spans="1:8" s="266" customFormat="1" ht="12.75" x14ac:dyDescent="0.2">
      <c r="A140" s="267" t="s">
        <v>125</v>
      </c>
      <c r="B140" s="268" t="s">
        <v>126</v>
      </c>
      <c r="C140" s="262"/>
      <c r="D140" s="262"/>
      <c r="E140" s="263"/>
      <c r="F140" s="264"/>
      <c r="G140" s="265"/>
    </row>
    <row r="141" spans="1:8" s="266" customFormat="1" ht="12.75" x14ac:dyDescent="0.2">
      <c r="A141" s="267" t="s">
        <v>127</v>
      </c>
      <c r="B141" s="268" t="s">
        <v>141</v>
      </c>
      <c r="C141" s="262"/>
      <c r="D141" s="262"/>
      <c r="E141" s="263"/>
      <c r="F141" s="264"/>
      <c r="G141" s="265"/>
    </row>
    <row r="142" spans="1:8" s="266" customFormat="1" ht="25.5" x14ac:dyDescent="0.2">
      <c r="A142" s="267" t="s">
        <v>129</v>
      </c>
      <c r="B142" s="247" t="s">
        <v>128</v>
      </c>
      <c r="C142" s="262"/>
      <c r="D142" s="262"/>
      <c r="E142" s="263"/>
      <c r="F142" s="264"/>
      <c r="G142" s="265"/>
    </row>
    <row r="143" spans="1:8" s="266" customFormat="1" ht="38.25" x14ac:dyDescent="0.2">
      <c r="A143" s="267" t="s">
        <v>142</v>
      </c>
      <c r="B143" s="247" t="s">
        <v>130</v>
      </c>
      <c r="C143" s="262"/>
      <c r="D143" s="262"/>
      <c r="E143" s="263"/>
      <c r="F143" s="264"/>
      <c r="G143" s="265"/>
    </row>
    <row r="144" spans="1:8" s="266" customFormat="1" ht="12.75" x14ac:dyDescent="0.2">
      <c r="A144" s="267"/>
      <c r="B144" s="268" t="s">
        <v>131</v>
      </c>
      <c r="C144" s="262"/>
      <c r="D144" s="262"/>
      <c r="E144" s="263"/>
      <c r="F144" s="264"/>
      <c r="G144" s="265"/>
    </row>
    <row r="145" spans="1:8" s="266" customFormat="1" ht="12.75" x14ac:dyDescent="0.2">
      <c r="A145" s="267"/>
      <c r="B145" s="247" t="s">
        <v>132</v>
      </c>
      <c r="G145" s="270"/>
      <c r="H145" s="270"/>
    </row>
    <row r="146" spans="1:8" s="266" customFormat="1" x14ac:dyDescent="0.25">
      <c r="A146" s="267"/>
      <c r="B146" s="271" t="s">
        <v>143</v>
      </c>
      <c r="C146" s="267"/>
      <c r="D146" s="272"/>
      <c r="E146" s="235"/>
      <c r="F146" s="235"/>
      <c r="G146" s="270"/>
      <c r="H146" s="270"/>
    </row>
    <row r="147" spans="1:8" s="266" customFormat="1" x14ac:dyDescent="0.25">
      <c r="A147" s="267"/>
      <c r="B147" s="261" t="s">
        <v>144</v>
      </c>
      <c r="C147" s="267" t="s">
        <v>69</v>
      </c>
      <c r="D147" s="234">
        <v>1</v>
      </c>
      <c r="E147" s="172"/>
      <c r="F147" s="235">
        <f>D147*E147</f>
        <v>0</v>
      </c>
      <c r="G147" s="270"/>
      <c r="H147" s="270"/>
    </row>
    <row r="148" spans="1:8" s="266" customFormat="1" x14ac:dyDescent="0.25">
      <c r="A148" s="267"/>
      <c r="B148" s="271" t="s">
        <v>145</v>
      </c>
      <c r="C148" s="267"/>
      <c r="D148" s="234"/>
      <c r="E148" s="235"/>
      <c r="F148" s="235"/>
      <c r="G148" s="270"/>
      <c r="H148" s="270"/>
    </row>
    <row r="149" spans="1:8" s="266" customFormat="1" x14ac:dyDescent="0.25">
      <c r="A149" s="267"/>
      <c r="B149" s="261" t="s">
        <v>146</v>
      </c>
      <c r="C149" s="267" t="s">
        <v>69</v>
      </c>
      <c r="D149" s="234">
        <v>1</v>
      </c>
      <c r="E149" s="172"/>
      <c r="F149" s="235">
        <f>D149*E149</f>
        <v>0</v>
      </c>
      <c r="G149" s="270"/>
      <c r="H149" s="270"/>
    </row>
    <row r="150" spans="1:8" s="266" customFormat="1" x14ac:dyDescent="0.25">
      <c r="A150" s="267"/>
      <c r="B150" s="247"/>
      <c r="C150" s="267"/>
      <c r="D150" s="234"/>
      <c r="E150" s="235"/>
      <c r="F150" s="235"/>
      <c r="G150" s="270"/>
      <c r="H150" s="270"/>
    </row>
    <row r="151" spans="1:8" s="225" customFormat="1" ht="25.5" x14ac:dyDescent="0.25">
      <c r="A151" s="227" t="s">
        <v>147</v>
      </c>
      <c r="B151" s="260" t="s">
        <v>148</v>
      </c>
      <c r="C151" s="222"/>
      <c r="D151" s="237"/>
      <c r="E151" s="235"/>
      <c r="F151" s="235"/>
    </row>
    <row r="152" spans="1:8" s="225" customFormat="1" x14ac:dyDescent="0.25">
      <c r="A152" s="227"/>
      <c r="B152" s="181" t="s">
        <v>149</v>
      </c>
      <c r="C152" s="233" t="s">
        <v>69</v>
      </c>
      <c r="D152" s="234">
        <v>1</v>
      </c>
      <c r="E152" s="172"/>
      <c r="F152" s="235">
        <f>D152*E152</f>
        <v>0</v>
      </c>
    </row>
    <row r="153" spans="1:8" s="225" customFormat="1" x14ac:dyDescent="0.25">
      <c r="A153" s="227"/>
      <c r="B153" s="277"/>
      <c r="C153" s="222"/>
      <c r="D153" s="237"/>
      <c r="E153" s="235"/>
      <c r="F153" s="235"/>
    </row>
    <row r="154" spans="1:8" s="254" customFormat="1" ht="51" x14ac:dyDescent="0.2">
      <c r="A154" s="227" t="s">
        <v>150</v>
      </c>
      <c r="B154" s="278" t="s">
        <v>151</v>
      </c>
      <c r="C154" s="252"/>
      <c r="D154" s="257"/>
      <c r="E154" s="253"/>
      <c r="F154" s="253"/>
    </row>
    <row r="155" spans="1:8" s="225" customFormat="1" x14ac:dyDescent="0.25">
      <c r="A155" s="227"/>
      <c r="B155" s="214" t="s">
        <v>68</v>
      </c>
      <c r="C155" s="233" t="s">
        <v>69</v>
      </c>
      <c r="D155" s="234">
        <v>1</v>
      </c>
      <c r="E155" s="172"/>
      <c r="F155" s="235">
        <f>D155*E155</f>
        <v>0</v>
      </c>
    </row>
    <row r="156" spans="1:8" s="254" customFormat="1" ht="12.75" x14ac:dyDescent="0.2">
      <c r="A156" s="255"/>
      <c r="B156" s="279"/>
      <c r="C156" s="252"/>
      <c r="D156" s="257"/>
      <c r="E156" s="253"/>
      <c r="F156" s="253"/>
    </row>
    <row r="157" spans="1:8" s="225" customFormat="1" ht="25.5" x14ac:dyDescent="0.25">
      <c r="A157" s="227" t="s">
        <v>152</v>
      </c>
      <c r="B157" s="280" t="s">
        <v>153</v>
      </c>
      <c r="C157" s="222"/>
      <c r="D157" s="237"/>
      <c r="E157" s="235"/>
      <c r="F157" s="235"/>
    </row>
    <row r="158" spans="1:8" s="225" customFormat="1" x14ac:dyDescent="0.25">
      <c r="A158" s="227"/>
      <c r="B158" s="281" t="s">
        <v>154</v>
      </c>
      <c r="C158" s="233" t="s">
        <v>155</v>
      </c>
      <c r="D158" s="237">
        <v>1</v>
      </c>
      <c r="E158" s="172"/>
      <c r="F158" s="235">
        <f>D158*E158</f>
        <v>0</v>
      </c>
    </row>
    <row r="159" spans="1:8" s="225" customFormat="1" x14ac:dyDescent="0.25">
      <c r="A159" s="227"/>
      <c r="B159" s="281"/>
      <c r="C159" s="233"/>
      <c r="D159" s="235"/>
      <c r="E159" s="235"/>
      <c r="F159" s="235"/>
    </row>
    <row r="160" spans="1:8" s="285" customFormat="1" ht="25.5" x14ac:dyDescent="0.2">
      <c r="A160" s="227" t="s">
        <v>156</v>
      </c>
      <c r="B160" s="268" t="s">
        <v>157</v>
      </c>
      <c r="C160" s="282"/>
      <c r="D160" s="282"/>
      <c r="E160" s="283"/>
      <c r="F160" s="284"/>
      <c r="G160" s="283"/>
      <c r="H160" s="284"/>
    </row>
    <row r="161" spans="1:8" s="225" customFormat="1" x14ac:dyDescent="0.25">
      <c r="A161" s="244"/>
      <c r="B161" s="178"/>
      <c r="C161" s="286"/>
      <c r="D161" s="235"/>
      <c r="E161" s="235"/>
      <c r="F161" s="235"/>
    </row>
    <row r="162" spans="1:8" s="225" customFormat="1" x14ac:dyDescent="0.25">
      <c r="A162" s="244"/>
      <c r="B162" s="179"/>
      <c r="C162" s="286"/>
      <c r="D162" s="235"/>
      <c r="E162" s="235"/>
      <c r="F162" s="235"/>
    </row>
    <row r="163" spans="1:8" s="225" customFormat="1" x14ac:dyDescent="0.25">
      <c r="A163" s="244"/>
      <c r="B163" s="268" t="s">
        <v>158</v>
      </c>
      <c r="C163" s="286"/>
      <c r="D163" s="235"/>
      <c r="E163" s="235"/>
      <c r="F163" s="235"/>
    </row>
    <row r="164" spans="1:8" s="225" customFormat="1" x14ac:dyDescent="0.25">
      <c r="A164" s="244"/>
      <c r="B164" s="287" t="s">
        <v>159</v>
      </c>
      <c r="C164" s="286"/>
      <c r="D164" s="235"/>
      <c r="E164" s="235"/>
      <c r="F164" s="235"/>
    </row>
    <row r="165" spans="1:8" s="225" customFormat="1" x14ac:dyDescent="0.25">
      <c r="A165" s="244"/>
      <c r="B165" s="287" t="s">
        <v>160</v>
      </c>
      <c r="C165" s="286"/>
      <c r="D165" s="235"/>
      <c r="E165" s="235"/>
      <c r="F165" s="235"/>
    </row>
    <row r="166" spans="1:8" s="225" customFormat="1" x14ac:dyDescent="0.25">
      <c r="A166" s="244"/>
      <c r="B166" s="287" t="s">
        <v>161</v>
      </c>
      <c r="C166" s="286"/>
      <c r="D166" s="235"/>
      <c r="E166" s="235"/>
      <c r="F166" s="235"/>
    </row>
    <row r="167" spans="1:8" s="225" customFormat="1" x14ac:dyDescent="0.25">
      <c r="A167" s="244"/>
      <c r="B167" s="287" t="s">
        <v>162</v>
      </c>
      <c r="C167" s="286"/>
      <c r="D167" s="235"/>
      <c r="E167" s="235"/>
      <c r="F167" s="235"/>
    </row>
    <row r="168" spans="1:8" s="225" customFormat="1" x14ac:dyDescent="0.25">
      <c r="A168" s="244"/>
      <c r="B168" s="287" t="s">
        <v>163</v>
      </c>
      <c r="C168" s="286"/>
      <c r="D168" s="235"/>
      <c r="E168" s="235"/>
      <c r="F168" s="235"/>
    </row>
    <row r="169" spans="1:8" s="285" customFormat="1" ht="51" x14ac:dyDescent="0.2">
      <c r="A169" s="281"/>
      <c r="B169" s="268" t="s">
        <v>164</v>
      </c>
      <c r="C169" s="282"/>
      <c r="D169" s="282"/>
      <c r="E169" s="283"/>
      <c r="F169" s="284"/>
      <c r="G169" s="283"/>
      <c r="H169" s="284"/>
    </row>
    <row r="170" spans="1:8" s="285" customFormat="1" ht="12.75" x14ac:dyDescent="0.2">
      <c r="A170" s="281"/>
      <c r="B170" s="268" t="s">
        <v>165</v>
      </c>
      <c r="C170" s="282"/>
      <c r="D170" s="282"/>
      <c r="E170" s="283"/>
      <c r="F170" s="284"/>
      <c r="G170" s="283"/>
      <c r="H170" s="284"/>
    </row>
    <row r="171" spans="1:8" s="225" customFormat="1" x14ac:dyDescent="0.25">
      <c r="A171" s="227"/>
      <c r="B171" s="288" t="s">
        <v>166</v>
      </c>
      <c r="C171" s="229" t="s">
        <v>167</v>
      </c>
      <c r="D171" s="289">
        <v>14</v>
      </c>
      <c r="E171" s="173"/>
      <c r="F171" s="249">
        <f>D171*E171</f>
        <v>0</v>
      </c>
    </row>
    <row r="172" spans="1:8" s="225" customFormat="1" x14ac:dyDescent="0.25">
      <c r="A172" s="227"/>
      <c r="B172" s="281"/>
      <c r="C172" s="233"/>
      <c r="D172" s="235"/>
      <c r="E172" s="235"/>
      <c r="F172" s="235"/>
    </row>
    <row r="173" spans="1:8" s="285" customFormat="1" ht="25.5" x14ac:dyDescent="0.2">
      <c r="A173" s="227" t="s">
        <v>168</v>
      </c>
      <c r="B173" s="268" t="s">
        <v>169</v>
      </c>
      <c r="C173" s="282"/>
      <c r="D173" s="282"/>
      <c r="E173" s="283"/>
      <c r="F173" s="284"/>
      <c r="G173" s="283"/>
      <c r="H173" s="284"/>
    </row>
    <row r="174" spans="1:8" s="225" customFormat="1" x14ac:dyDescent="0.25">
      <c r="A174" s="244"/>
      <c r="B174" s="178"/>
      <c r="C174" s="286"/>
      <c r="D174" s="235"/>
      <c r="E174" s="235"/>
      <c r="F174" s="235"/>
    </row>
    <row r="175" spans="1:8" s="225" customFormat="1" x14ac:dyDescent="0.25">
      <c r="A175" s="244"/>
      <c r="B175" s="179"/>
      <c r="C175" s="286"/>
      <c r="D175" s="235"/>
      <c r="E175" s="235"/>
      <c r="F175" s="235"/>
    </row>
    <row r="176" spans="1:8" s="225" customFormat="1" x14ac:dyDescent="0.25">
      <c r="A176" s="244"/>
      <c r="B176" s="268" t="s">
        <v>158</v>
      </c>
      <c r="C176" s="286"/>
      <c r="D176" s="235"/>
      <c r="E176" s="235"/>
      <c r="F176" s="235"/>
    </row>
    <row r="177" spans="1:8" s="225" customFormat="1" x14ac:dyDescent="0.25">
      <c r="A177" s="244"/>
      <c r="B177" s="287" t="s">
        <v>159</v>
      </c>
      <c r="C177" s="286"/>
      <c r="D177" s="235"/>
      <c r="E177" s="235"/>
      <c r="F177" s="235"/>
    </row>
    <row r="178" spans="1:8" s="225" customFormat="1" x14ac:dyDescent="0.25">
      <c r="A178" s="244"/>
      <c r="B178" s="287" t="s">
        <v>160</v>
      </c>
      <c r="C178" s="286"/>
      <c r="D178" s="235"/>
      <c r="E178" s="235"/>
      <c r="F178" s="235"/>
    </row>
    <row r="179" spans="1:8" s="225" customFormat="1" x14ac:dyDescent="0.25">
      <c r="A179" s="244"/>
      <c r="B179" s="287" t="s">
        <v>161</v>
      </c>
      <c r="C179" s="286"/>
      <c r="D179" s="235"/>
      <c r="E179" s="235"/>
      <c r="F179" s="235"/>
    </row>
    <row r="180" spans="1:8" s="225" customFormat="1" x14ac:dyDescent="0.25">
      <c r="A180" s="244"/>
      <c r="B180" s="287" t="s">
        <v>170</v>
      </c>
      <c r="C180" s="286"/>
      <c r="D180" s="235"/>
      <c r="E180" s="235"/>
      <c r="F180" s="235"/>
    </row>
    <row r="181" spans="1:8" s="285" customFormat="1" ht="51" x14ac:dyDescent="0.2">
      <c r="A181" s="281"/>
      <c r="B181" s="268" t="s">
        <v>164</v>
      </c>
      <c r="C181" s="282"/>
      <c r="D181" s="282"/>
      <c r="E181" s="283"/>
      <c r="F181" s="284"/>
      <c r="G181" s="283"/>
      <c r="H181" s="284"/>
    </row>
    <row r="182" spans="1:8" s="285" customFormat="1" ht="12.75" x14ac:dyDescent="0.2">
      <c r="A182" s="281"/>
      <c r="B182" s="268" t="s">
        <v>171</v>
      </c>
      <c r="C182" s="282"/>
      <c r="D182" s="282"/>
      <c r="E182" s="283"/>
      <c r="F182" s="284"/>
      <c r="G182" s="283"/>
      <c r="H182" s="284"/>
    </row>
    <row r="183" spans="1:8" s="285" customFormat="1" ht="12.75" x14ac:dyDescent="0.2">
      <c r="A183" s="281"/>
      <c r="B183" s="268" t="s">
        <v>165</v>
      </c>
      <c r="C183" s="282"/>
      <c r="D183" s="282"/>
      <c r="E183" s="283"/>
      <c r="F183" s="284"/>
      <c r="G183" s="283"/>
      <c r="H183" s="284"/>
    </row>
    <row r="184" spans="1:8" s="225" customFormat="1" x14ac:dyDescent="0.25">
      <c r="A184" s="227"/>
      <c r="B184" s="288" t="s">
        <v>166</v>
      </c>
      <c r="C184" s="229" t="s">
        <v>167</v>
      </c>
      <c r="D184" s="289">
        <v>59</v>
      </c>
      <c r="E184" s="173"/>
      <c r="F184" s="249">
        <f>D184*E184</f>
        <v>0</v>
      </c>
    </row>
    <row r="185" spans="1:8" s="225" customFormat="1" x14ac:dyDescent="0.25">
      <c r="A185" s="227"/>
      <c r="B185" s="281"/>
      <c r="C185" s="233"/>
      <c r="D185" s="235"/>
      <c r="E185" s="235"/>
      <c r="F185" s="235"/>
    </row>
    <row r="186" spans="1:8" s="225" customFormat="1" ht="25.5" x14ac:dyDescent="0.25">
      <c r="A186" s="227" t="s">
        <v>172</v>
      </c>
      <c r="B186" s="290" t="s">
        <v>173</v>
      </c>
      <c r="C186" s="233"/>
      <c r="D186" s="235"/>
      <c r="E186" s="235"/>
      <c r="F186" s="235"/>
    </row>
    <row r="187" spans="1:8" s="225" customFormat="1" x14ac:dyDescent="0.25">
      <c r="A187" s="244"/>
      <c r="B187" s="178"/>
      <c r="C187" s="286"/>
      <c r="D187" s="235"/>
      <c r="E187" s="235"/>
      <c r="F187" s="235"/>
    </row>
    <row r="188" spans="1:8" s="225" customFormat="1" x14ac:dyDescent="0.25">
      <c r="A188" s="244"/>
      <c r="B188" s="179"/>
      <c r="C188" s="286"/>
      <c r="D188" s="235"/>
      <c r="E188" s="235"/>
      <c r="F188" s="235"/>
    </row>
    <row r="189" spans="1:8" s="225" customFormat="1" x14ac:dyDescent="0.25">
      <c r="A189" s="244"/>
      <c r="B189" s="268" t="s">
        <v>158</v>
      </c>
      <c r="C189" s="286"/>
      <c r="D189" s="235"/>
      <c r="E189" s="235"/>
      <c r="F189" s="235"/>
    </row>
    <row r="190" spans="1:8" s="225" customFormat="1" x14ac:dyDescent="0.25">
      <c r="A190" s="244"/>
      <c r="B190" s="287" t="s">
        <v>174</v>
      </c>
      <c r="C190" s="286"/>
      <c r="D190" s="235"/>
      <c r="E190" s="235"/>
      <c r="F190" s="235"/>
    </row>
    <row r="191" spans="1:8" s="225" customFormat="1" ht="25.5" x14ac:dyDescent="0.25">
      <c r="A191" s="244"/>
      <c r="B191" s="287" t="s">
        <v>175</v>
      </c>
      <c r="C191" s="286"/>
      <c r="D191" s="235"/>
      <c r="E191" s="235"/>
      <c r="F191" s="235"/>
    </row>
    <row r="192" spans="1:8" s="225" customFormat="1" x14ac:dyDescent="0.25">
      <c r="A192" s="244"/>
      <c r="B192" s="287" t="s">
        <v>176</v>
      </c>
      <c r="C192" s="286"/>
      <c r="D192" s="235"/>
      <c r="E192" s="235"/>
      <c r="F192" s="235"/>
    </row>
    <row r="193" spans="1:8" s="225" customFormat="1" ht="25.5" x14ac:dyDescent="0.25">
      <c r="A193" s="227"/>
      <c r="B193" s="280" t="s">
        <v>177</v>
      </c>
      <c r="C193" s="233"/>
      <c r="D193" s="235"/>
      <c r="E193" s="235"/>
      <c r="F193" s="235"/>
    </row>
    <row r="194" spans="1:8" s="225" customFormat="1" x14ac:dyDescent="0.25">
      <c r="A194" s="227"/>
      <c r="B194" s="214" t="s">
        <v>68</v>
      </c>
      <c r="C194" s="233" t="s">
        <v>69</v>
      </c>
      <c r="D194" s="234">
        <v>1</v>
      </c>
      <c r="E194" s="172"/>
      <c r="F194" s="235">
        <f>D194*E194</f>
        <v>0</v>
      </c>
    </row>
    <row r="195" spans="1:8" s="225" customFormat="1" x14ac:dyDescent="0.25">
      <c r="A195" s="227"/>
      <c r="B195" s="281"/>
      <c r="C195" s="233"/>
      <c r="D195" s="235"/>
      <c r="E195" s="235"/>
      <c r="F195" s="235"/>
    </row>
    <row r="196" spans="1:8" s="225" customFormat="1" ht="38.25" x14ac:dyDescent="0.25">
      <c r="A196" s="227" t="s">
        <v>178</v>
      </c>
      <c r="B196" s="290" t="s">
        <v>179</v>
      </c>
      <c r="C196" s="233"/>
      <c r="D196" s="235"/>
      <c r="E196" s="235"/>
      <c r="F196" s="235"/>
    </row>
    <row r="197" spans="1:8" s="225" customFormat="1" x14ac:dyDescent="0.25">
      <c r="A197" s="244"/>
      <c r="B197" s="178"/>
      <c r="C197" s="286"/>
      <c r="D197" s="235"/>
      <c r="E197" s="235"/>
      <c r="F197" s="235"/>
    </row>
    <row r="198" spans="1:8" s="225" customFormat="1" x14ac:dyDescent="0.25">
      <c r="A198" s="244"/>
      <c r="B198" s="179"/>
      <c r="C198" s="286"/>
      <c r="D198" s="235"/>
      <c r="E198" s="235"/>
      <c r="F198" s="235"/>
    </row>
    <row r="199" spans="1:8" s="225" customFormat="1" x14ac:dyDescent="0.25">
      <c r="A199" s="244"/>
      <c r="B199" s="268" t="s">
        <v>158</v>
      </c>
      <c r="C199" s="286"/>
      <c r="D199" s="235"/>
      <c r="E199" s="235"/>
      <c r="F199" s="235"/>
    </row>
    <row r="200" spans="1:8" s="225" customFormat="1" x14ac:dyDescent="0.25">
      <c r="A200" s="244"/>
      <c r="B200" s="287" t="s">
        <v>180</v>
      </c>
      <c r="C200" s="286"/>
      <c r="D200" s="235"/>
      <c r="E200" s="235"/>
      <c r="F200" s="235"/>
    </row>
    <row r="201" spans="1:8" s="225" customFormat="1" ht="25.5" x14ac:dyDescent="0.25">
      <c r="A201" s="244"/>
      <c r="B201" s="287" t="s">
        <v>175</v>
      </c>
      <c r="C201" s="286"/>
      <c r="D201" s="235"/>
      <c r="E201" s="235"/>
      <c r="F201" s="235"/>
    </row>
    <row r="202" spans="1:8" s="225" customFormat="1" ht="25.5" x14ac:dyDescent="0.25">
      <c r="A202" s="227"/>
      <c r="B202" s="280" t="s">
        <v>181</v>
      </c>
      <c r="C202" s="233"/>
      <c r="D202" s="235"/>
      <c r="E202" s="235"/>
      <c r="F202" s="235"/>
    </row>
    <row r="203" spans="1:8" s="225" customFormat="1" x14ac:dyDescent="0.25">
      <c r="A203" s="227"/>
      <c r="B203" s="214" t="s">
        <v>68</v>
      </c>
      <c r="C203" s="233" t="s">
        <v>69</v>
      </c>
      <c r="D203" s="234">
        <v>3</v>
      </c>
      <c r="E203" s="172"/>
      <c r="F203" s="235">
        <f>D203*E203</f>
        <v>0</v>
      </c>
      <c r="G203" s="291"/>
      <c r="H203" s="291"/>
    </row>
    <row r="204" spans="1:8" s="225" customFormat="1" x14ac:dyDescent="0.25">
      <c r="A204" s="227"/>
      <c r="B204" s="281"/>
      <c r="C204" s="233"/>
      <c r="D204" s="237"/>
      <c r="E204" s="235"/>
      <c r="F204" s="235"/>
      <c r="G204" s="291"/>
      <c r="H204" s="291"/>
    </row>
    <row r="205" spans="1:8" s="225" customFormat="1" ht="25.5" x14ac:dyDescent="0.25">
      <c r="A205" s="227" t="s">
        <v>182</v>
      </c>
      <c r="B205" s="290" t="s">
        <v>183</v>
      </c>
      <c r="C205" s="233"/>
      <c r="D205" s="237"/>
      <c r="E205" s="235"/>
      <c r="F205" s="235"/>
    </row>
    <row r="206" spans="1:8" s="225" customFormat="1" ht="25.5" x14ac:dyDescent="0.25">
      <c r="A206" s="227"/>
      <c r="B206" s="280" t="s">
        <v>177</v>
      </c>
      <c r="C206" s="233"/>
      <c r="D206" s="237"/>
      <c r="E206" s="235"/>
      <c r="F206" s="235"/>
    </row>
    <row r="207" spans="1:8" s="225" customFormat="1" x14ac:dyDescent="0.25">
      <c r="A207" s="227"/>
      <c r="B207" s="214" t="s">
        <v>68</v>
      </c>
      <c r="C207" s="233" t="s">
        <v>69</v>
      </c>
      <c r="D207" s="234">
        <v>1</v>
      </c>
      <c r="E207" s="172"/>
      <c r="F207" s="235">
        <f>D207*E207</f>
        <v>0</v>
      </c>
      <c r="G207" s="291"/>
      <c r="H207" s="291"/>
    </row>
    <row r="208" spans="1:8" s="225" customFormat="1" x14ac:dyDescent="0.25">
      <c r="A208" s="227"/>
      <c r="B208" s="281"/>
      <c r="C208" s="233"/>
      <c r="D208" s="235"/>
      <c r="E208" s="235"/>
      <c r="F208" s="235"/>
      <c r="G208" s="291"/>
      <c r="H208" s="291"/>
    </row>
    <row r="209" spans="1:6" s="225" customFormat="1" ht="38.25" x14ac:dyDescent="0.25">
      <c r="A209" s="227" t="s">
        <v>184</v>
      </c>
      <c r="B209" s="290" t="s">
        <v>185</v>
      </c>
      <c r="C209" s="233"/>
      <c r="D209" s="235"/>
      <c r="E209" s="235"/>
      <c r="F209" s="235"/>
    </row>
    <row r="210" spans="1:6" s="225" customFormat="1" x14ac:dyDescent="0.25">
      <c r="A210" s="244"/>
      <c r="B210" s="178"/>
      <c r="C210" s="286"/>
      <c r="D210" s="235"/>
      <c r="E210" s="235"/>
      <c r="F210" s="235"/>
    </row>
    <row r="211" spans="1:6" s="225" customFormat="1" x14ac:dyDescent="0.25">
      <c r="A211" s="244"/>
      <c r="B211" s="179"/>
      <c r="C211" s="286"/>
      <c r="D211" s="235"/>
      <c r="E211" s="235"/>
      <c r="F211" s="235"/>
    </row>
    <row r="212" spans="1:6" s="225" customFormat="1" x14ac:dyDescent="0.25">
      <c r="A212" s="244"/>
      <c r="B212" s="268" t="s">
        <v>158</v>
      </c>
      <c r="C212" s="286"/>
      <c r="D212" s="235"/>
      <c r="E212" s="235"/>
      <c r="F212" s="235"/>
    </row>
    <row r="213" spans="1:6" s="225" customFormat="1" x14ac:dyDescent="0.25">
      <c r="A213" s="244"/>
      <c r="B213" s="287" t="s">
        <v>186</v>
      </c>
      <c r="C213" s="286"/>
      <c r="D213" s="235"/>
      <c r="E213" s="235"/>
      <c r="F213" s="235"/>
    </row>
    <row r="214" spans="1:6" s="225" customFormat="1" ht="25.5" x14ac:dyDescent="0.25">
      <c r="A214" s="244"/>
      <c r="B214" s="287" t="s">
        <v>175</v>
      </c>
      <c r="C214" s="286"/>
      <c r="D214" s="235"/>
      <c r="E214" s="235"/>
      <c r="F214" s="235"/>
    </row>
    <row r="215" spans="1:6" s="225" customFormat="1" ht="25.5" x14ac:dyDescent="0.25">
      <c r="A215" s="244"/>
      <c r="B215" s="287" t="s">
        <v>187</v>
      </c>
      <c r="C215" s="286"/>
      <c r="D215" s="235"/>
      <c r="E215" s="235"/>
      <c r="F215" s="235"/>
    </row>
    <row r="216" spans="1:6" s="225" customFormat="1" ht="25.5" x14ac:dyDescent="0.25">
      <c r="A216" s="227"/>
      <c r="B216" s="280" t="s">
        <v>177</v>
      </c>
      <c r="C216" s="233"/>
      <c r="D216" s="235"/>
      <c r="E216" s="235"/>
      <c r="F216" s="235"/>
    </row>
    <row r="217" spans="1:6" s="225" customFormat="1" x14ac:dyDescent="0.25">
      <c r="A217" s="227"/>
      <c r="B217" s="214" t="s">
        <v>68</v>
      </c>
      <c r="C217" s="233" t="s">
        <v>69</v>
      </c>
      <c r="D217" s="234">
        <v>2</v>
      </c>
      <c r="E217" s="172"/>
      <c r="F217" s="235">
        <f>D217*E217</f>
        <v>0</v>
      </c>
    </row>
    <row r="218" spans="1:6" s="225" customFormat="1" x14ac:dyDescent="0.25">
      <c r="A218" s="227"/>
      <c r="B218" s="281"/>
      <c r="C218" s="233"/>
      <c r="D218" s="235"/>
      <c r="E218" s="235"/>
      <c r="F218" s="235"/>
    </row>
    <row r="219" spans="1:6" s="225" customFormat="1" ht="38.25" x14ac:dyDescent="0.25">
      <c r="A219" s="227" t="s">
        <v>188</v>
      </c>
      <c r="B219" s="290" t="s">
        <v>189</v>
      </c>
      <c r="C219" s="233"/>
      <c r="D219" s="235"/>
      <c r="E219" s="235"/>
      <c r="F219" s="235"/>
    </row>
    <row r="220" spans="1:6" s="225" customFormat="1" x14ac:dyDescent="0.25">
      <c r="A220" s="227"/>
      <c r="B220" s="290" t="s">
        <v>190</v>
      </c>
      <c r="C220" s="233"/>
      <c r="D220" s="235"/>
      <c r="E220" s="235"/>
      <c r="F220" s="235"/>
    </row>
    <row r="221" spans="1:6" s="225" customFormat="1" x14ac:dyDescent="0.25">
      <c r="A221" s="227"/>
      <c r="B221" s="290" t="s">
        <v>191</v>
      </c>
      <c r="C221" s="233"/>
      <c r="D221" s="235"/>
      <c r="E221" s="235"/>
      <c r="F221" s="235"/>
    </row>
    <row r="222" spans="1:6" s="225" customFormat="1" ht="25.5" x14ac:dyDescent="0.25">
      <c r="A222" s="227"/>
      <c r="B222" s="290" t="s">
        <v>192</v>
      </c>
      <c r="C222" s="222"/>
      <c r="D222" s="235"/>
      <c r="E222" s="235"/>
      <c r="F222" s="235"/>
    </row>
    <row r="223" spans="1:6" s="225" customFormat="1" x14ac:dyDescent="0.25">
      <c r="A223" s="227"/>
      <c r="B223" s="214" t="s">
        <v>68</v>
      </c>
      <c r="C223" s="233" t="s">
        <v>69</v>
      </c>
      <c r="D223" s="234">
        <v>1</v>
      </c>
      <c r="E223" s="172"/>
      <c r="F223" s="235">
        <f>D223*E223</f>
        <v>0</v>
      </c>
    </row>
    <row r="224" spans="1:6" s="254" customFormat="1" ht="12.75" x14ac:dyDescent="0.2">
      <c r="A224" s="255"/>
      <c r="B224" s="292"/>
      <c r="C224" s="293"/>
      <c r="D224" s="294"/>
      <c r="E224" s="294"/>
      <c r="F224" s="295"/>
    </row>
    <row r="225" spans="1:6" s="254" customFormat="1" ht="63.75" x14ac:dyDescent="0.2">
      <c r="A225" s="227" t="s">
        <v>193</v>
      </c>
      <c r="B225" s="296" t="s">
        <v>194</v>
      </c>
      <c r="C225" s="252"/>
      <c r="D225" s="253"/>
      <c r="E225" s="253"/>
      <c r="F225" s="253"/>
    </row>
    <row r="226" spans="1:6" s="225" customFormat="1" x14ac:dyDescent="0.25">
      <c r="A226" s="244"/>
      <c r="B226" s="178"/>
      <c r="C226" s="286"/>
      <c r="D226" s="235"/>
      <c r="E226" s="235"/>
      <c r="F226" s="235"/>
    </row>
    <row r="227" spans="1:6" s="225" customFormat="1" x14ac:dyDescent="0.25">
      <c r="A227" s="244"/>
      <c r="B227" s="179"/>
      <c r="C227" s="286"/>
      <c r="D227" s="235"/>
      <c r="E227" s="235"/>
      <c r="F227" s="235"/>
    </row>
    <row r="228" spans="1:6" s="225" customFormat="1" x14ac:dyDescent="0.25">
      <c r="A228" s="244"/>
      <c r="B228" s="268" t="s">
        <v>158</v>
      </c>
      <c r="C228" s="286"/>
      <c r="D228" s="235"/>
      <c r="E228" s="235"/>
      <c r="F228" s="235"/>
    </row>
    <row r="229" spans="1:6" s="225" customFormat="1" x14ac:dyDescent="0.25">
      <c r="A229" s="244"/>
      <c r="B229" s="287" t="s">
        <v>195</v>
      </c>
      <c r="C229" s="286"/>
      <c r="D229" s="235"/>
      <c r="E229" s="235"/>
      <c r="F229" s="235"/>
    </row>
    <row r="230" spans="1:6" s="225" customFormat="1" x14ac:dyDescent="0.25">
      <c r="A230" s="244"/>
      <c r="B230" s="287" t="s">
        <v>196</v>
      </c>
      <c r="C230" s="286"/>
      <c r="D230" s="235"/>
      <c r="E230" s="235"/>
      <c r="F230" s="235"/>
    </row>
    <row r="231" spans="1:6" s="225" customFormat="1" ht="25.5" x14ac:dyDescent="0.25">
      <c r="A231" s="227"/>
      <c r="B231" s="280" t="s">
        <v>177</v>
      </c>
      <c r="C231" s="233"/>
      <c r="D231" s="235"/>
      <c r="E231" s="235"/>
      <c r="F231" s="235"/>
    </row>
    <row r="232" spans="1:6" s="225" customFormat="1" x14ac:dyDescent="0.25">
      <c r="A232" s="227"/>
      <c r="B232" s="214" t="s">
        <v>68</v>
      </c>
      <c r="C232" s="233" t="s">
        <v>69</v>
      </c>
      <c r="D232" s="234">
        <v>2</v>
      </c>
      <c r="E232" s="172"/>
      <c r="F232" s="235">
        <f>D232*E232</f>
        <v>0</v>
      </c>
    </row>
    <row r="233" spans="1:6" s="254" customFormat="1" ht="12.75" x14ac:dyDescent="0.2">
      <c r="A233" s="255"/>
      <c r="B233" s="297"/>
      <c r="C233" s="252"/>
      <c r="D233" s="257"/>
      <c r="E233" s="253"/>
      <c r="F233" s="253"/>
    </row>
    <row r="234" spans="1:6" s="254" customFormat="1" ht="25.5" x14ac:dyDescent="0.2">
      <c r="A234" s="227" t="s">
        <v>197</v>
      </c>
      <c r="B234" s="298" t="s">
        <v>198</v>
      </c>
      <c r="C234" s="252"/>
      <c r="D234" s="257"/>
      <c r="E234" s="253"/>
      <c r="F234" s="253"/>
    </row>
    <row r="235" spans="1:6" s="254" customFormat="1" ht="12.75" x14ac:dyDescent="0.2">
      <c r="A235" s="255"/>
      <c r="B235" s="298" t="s">
        <v>199</v>
      </c>
      <c r="C235" s="252"/>
      <c r="D235" s="257"/>
      <c r="E235" s="253"/>
      <c r="F235" s="253"/>
    </row>
    <row r="236" spans="1:6" s="225" customFormat="1" x14ac:dyDescent="0.25">
      <c r="A236" s="227"/>
      <c r="B236" s="214" t="s">
        <v>68</v>
      </c>
      <c r="C236" s="233" t="s">
        <v>69</v>
      </c>
      <c r="D236" s="234">
        <v>1</v>
      </c>
      <c r="E236" s="172"/>
      <c r="F236" s="235">
        <f>D236*E236</f>
        <v>0</v>
      </c>
    </row>
    <row r="237" spans="1:6" s="225" customFormat="1" x14ac:dyDescent="0.25">
      <c r="A237" s="227"/>
      <c r="B237" s="214"/>
      <c r="C237" s="233"/>
      <c r="D237" s="234"/>
      <c r="E237" s="235"/>
      <c r="F237" s="235"/>
    </row>
    <row r="238" spans="1:6" s="254" customFormat="1" ht="12.75" x14ac:dyDescent="0.2">
      <c r="A238" s="227" t="s">
        <v>200</v>
      </c>
      <c r="B238" s="298" t="s">
        <v>201</v>
      </c>
      <c r="C238" s="252"/>
      <c r="D238" s="257"/>
      <c r="E238" s="253"/>
      <c r="F238" s="253"/>
    </row>
    <row r="239" spans="1:6" s="225" customFormat="1" x14ac:dyDescent="0.25">
      <c r="A239" s="227"/>
      <c r="B239" s="214" t="s">
        <v>68</v>
      </c>
      <c r="C239" s="233" t="s">
        <v>69</v>
      </c>
      <c r="D239" s="234">
        <v>1</v>
      </c>
      <c r="E239" s="172"/>
      <c r="F239" s="235">
        <f>D239*E239</f>
        <v>0</v>
      </c>
    </row>
    <row r="240" spans="1:6" s="225" customFormat="1" x14ac:dyDescent="0.25">
      <c r="A240" s="227"/>
      <c r="B240" s="214"/>
      <c r="C240" s="233"/>
      <c r="D240" s="234"/>
      <c r="E240" s="235"/>
      <c r="F240" s="235"/>
    </row>
    <row r="241" spans="1:6" s="254" customFormat="1" ht="25.5" x14ac:dyDescent="0.2">
      <c r="A241" s="227" t="s">
        <v>202</v>
      </c>
      <c r="B241" s="298" t="s">
        <v>203</v>
      </c>
      <c r="C241" s="252"/>
      <c r="D241" s="257"/>
      <c r="E241" s="253"/>
      <c r="F241" s="253"/>
    </row>
    <row r="242" spans="1:6" s="225" customFormat="1" x14ac:dyDescent="0.25">
      <c r="A242" s="227"/>
      <c r="B242" s="214" t="s">
        <v>68</v>
      </c>
      <c r="C242" s="233" t="s">
        <v>69</v>
      </c>
      <c r="D242" s="234">
        <v>1</v>
      </c>
      <c r="E242" s="172"/>
      <c r="F242" s="235">
        <f>D242*E242</f>
        <v>0</v>
      </c>
    </row>
    <row r="243" spans="1:6" s="225" customFormat="1" x14ac:dyDescent="0.25">
      <c r="A243" s="227"/>
      <c r="B243" s="214"/>
      <c r="C243" s="233"/>
      <c r="D243" s="234"/>
      <c r="E243" s="235"/>
      <c r="F243" s="235"/>
    </row>
    <row r="244" spans="1:6" s="254" customFormat="1" ht="25.5" x14ac:dyDescent="0.2">
      <c r="A244" s="227" t="s">
        <v>204</v>
      </c>
      <c r="B244" s="298" t="s">
        <v>205</v>
      </c>
      <c r="C244" s="252"/>
      <c r="D244" s="257"/>
      <c r="E244" s="253"/>
      <c r="F244" s="253"/>
    </row>
    <row r="245" spans="1:6" s="225" customFormat="1" x14ac:dyDescent="0.25">
      <c r="A245" s="227"/>
      <c r="B245" s="214" t="s">
        <v>68</v>
      </c>
      <c r="C245" s="233" t="s">
        <v>69</v>
      </c>
      <c r="D245" s="234">
        <v>1</v>
      </c>
      <c r="E245" s="172"/>
      <c r="F245" s="235">
        <f>D245*E245</f>
        <v>0</v>
      </c>
    </row>
    <row r="246" spans="1:6" s="225" customFormat="1" x14ac:dyDescent="0.25">
      <c r="A246" s="227"/>
      <c r="B246" s="214"/>
      <c r="C246" s="233"/>
      <c r="D246" s="234"/>
      <c r="E246" s="235"/>
      <c r="F246" s="235"/>
    </row>
    <row r="247" spans="1:6" s="254" customFormat="1" ht="25.5" x14ac:dyDescent="0.2">
      <c r="A247" s="227" t="s">
        <v>206</v>
      </c>
      <c r="B247" s="298" t="s">
        <v>207</v>
      </c>
      <c r="C247" s="252"/>
      <c r="D247" s="257"/>
      <c r="E247" s="253"/>
      <c r="F247" s="253"/>
    </row>
    <row r="248" spans="1:6" s="225" customFormat="1" x14ac:dyDescent="0.25">
      <c r="A248" s="227"/>
      <c r="B248" s="214" t="s">
        <v>68</v>
      </c>
      <c r="C248" s="233" t="s">
        <v>69</v>
      </c>
      <c r="D248" s="234">
        <v>1</v>
      </c>
      <c r="E248" s="172"/>
      <c r="F248" s="235">
        <f>D248*E248</f>
        <v>0</v>
      </c>
    </row>
    <row r="249" spans="1:6" s="225" customFormat="1" x14ac:dyDescent="0.25">
      <c r="A249" s="227"/>
      <c r="B249" s="214"/>
      <c r="C249" s="233"/>
      <c r="D249" s="272"/>
      <c r="E249" s="235"/>
      <c r="F249" s="235"/>
    </row>
    <row r="250" spans="1:6" s="305" customFormat="1" ht="15.75" x14ac:dyDescent="0.2">
      <c r="A250" s="299" t="s">
        <v>5</v>
      </c>
      <c r="B250" s="300" t="s">
        <v>208</v>
      </c>
      <c r="C250" s="301"/>
      <c r="D250" s="302" t="s">
        <v>209</v>
      </c>
      <c r="E250" s="303"/>
      <c r="F250" s="304">
        <f>SUM(F64:F248)</f>
        <v>0</v>
      </c>
    </row>
  </sheetData>
  <sheetProtection algorithmName="SHA-512" hashValue="Id2xLrzHzv/l8WKSi8/V49xUWS3rjnnCgRdEBNaN2LBzzFNlCSx2IHejK7xk4T6SbYNbtNvq8lFVtswBtXTssQ==" saltValue="32aZrRPmlefkgNcGcJhTrg==" spinCount="100000" sheet="1" objects="1" scenarios="1" selectLockedCells="1"/>
  <mergeCells count="3">
    <mergeCell ref="G60:G61"/>
    <mergeCell ref="G203:H204"/>
    <mergeCell ref="G207:H208"/>
  </mergeCells>
  <conditionalFormatting sqref="F69 F73 F154 F109:F116 F98:F105 F118 F224:F225 F156 F233:F235">
    <cfRule type="cellIs" dxfId="5" priority="6" stopIfTrue="1" operator="greaterThan">
      <formula>0</formula>
    </cfRule>
  </conditionalFormatting>
  <conditionalFormatting sqref="F250">
    <cfRule type="cellIs" dxfId="4" priority="5" stopIfTrue="1" operator="greaterThan">
      <formula>0</formula>
    </cfRule>
  </conditionalFormatting>
  <conditionalFormatting sqref="F238">
    <cfRule type="cellIs" dxfId="3" priority="4" stopIfTrue="1" operator="greaterThan">
      <formula>0</formula>
    </cfRule>
  </conditionalFormatting>
  <conditionalFormatting sqref="F241">
    <cfRule type="cellIs" dxfId="2" priority="3" stopIfTrue="1" operator="greaterThan">
      <formula>0</formula>
    </cfRule>
  </conditionalFormatting>
  <conditionalFormatting sqref="F244">
    <cfRule type="cellIs" dxfId="1" priority="2" stopIfTrue="1" operator="greaterThan">
      <formula>0</formula>
    </cfRule>
  </conditionalFormatting>
  <conditionalFormatting sqref="F247">
    <cfRule type="cellIs" dxfId="0" priority="1" stopIfTrue="1" operator="greaterThan">
      <formula>0</formula>
    </cfRule>
  </conditionalFormatting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selection activeCell="E98" sqref="E98"/>
    </sheetView>
  </sheetViews>
  <sheetFormatPr defaultRowHeight="15" x14ac:dyDescent="0.25"/>
  <cols>
    <col min="1" max="7" width="9.140625" style="306"/>
    <col min="8" max="8" width="11.42578125" style="306" bestFit="1" customWidth="1"/>
    <col min="9" max="16384" width="9.140625" style="306"/>
  </cols>
  <sheetData>
    <row r="1" spans="1:9" s="309" customFormat="1" ht="18" customHeight="1" x14ac:dyDescent="0.3">
      <c r="A1" s="307" t="s">
        <v>210</v>
      </c>
      <c r="B1" s="308"/>
      <c r="C1" s="308"/>
      <c r="D1" s="308"/>
      <c r="E1" s="308"/>
      <c r="F1" s="308"/>
      <c r="G1" s="308"/>
      <c r="H1" s="308"/>
      <c r="I1" s="308"/>
    </row>
    <row r="2" spans="1:9" s="309" customFormat="1" ht="13.5" x14ac:dyDescent="0.25">
      <c r="A2" s="310"/>
    </row>
    <row r="3" spans="1:9" s="312" customFormat="1" ht="13.5" x14ac:dyDescent="0.25">
      <c r="A3" s="311">
        <v>1</v>
      </c>
      <c r="B3" s="312" t="s">
        <v>211</v>
      </c>
    </row>
    <row r="4" spans="1:9" s="312" customFormat="1" ht="13.5" x14ac:dyDescent="0.25">
      <c r="A4" s="311"/>
      <c r="B4" s="311" t="s">
        <v>212</v>
      </c>
      <c r="C4" s="311">
        <v>1</v>
      </c>
      <c r="D4" s="311" t="s">
        <v>121</v>
      </c>
      <c r="E4" s="174"/>
      <c r="G4" s="311" t="s">
        <v>213</v>
      </c>
      <c r="H4" s="313">
        <f>+C4*E4</f>
        <v>0</v>
      </c>
    </row>
    <row r="5" spans="1:9" s="312" customFormat="1" ht="13.5" x14ac:dyDescent="0.25">
      <c r="A5" s="311"/>
      <c r="B5" s="311"/>
      <c r="C5" s="311"/>
      <c r="D5" s="311"/>
      <c r="E5" s="313"/>
      <c r="G5" s="311"/>
      <c r="H5" s="313"/>
    </row>
    <row r="6" spans="1:9" s="309" customFormat="1" ht="13.5" x14ac:dyDescent="0.25">
      <c r="A6" s="314">
        <v>2</v>
      </c>
      <c r="B6" s="309" t="s">
        <v>214</v>
      </c>
    </row>
    <row r="7" spans="1:9" s="309" customFormat="1" ht="13.5" x14ac:dyDescent="0.25">
      <c r="A7" s="314"/>
      <c r="B7" s="309" t="s">
        <v>215</v>
      </c>
    </row>
    <row r="8" spans="1:9" s="309" customFormat="1" ht="13.5" x14ac:dyDescent="0.25">
      <c r="A8" s="314"/>
      <c r="B8" s="309" t="s">
        <v>216</v>
      </c>
    </row>
    <row r="9" spans="1:9" s="309" customFormat="1" ht="13.5" x14ac:dyDescent="0.25">
      <c r="A9" s="314"/>
      <c r="B9" s="315" t="s">
        <v>217</v>
      </c>
      <c r="D9" s="314"/>
      <c r="E9" s="316"/>
      <c r="G9" s="314"/>
      <c r="H9" s="317" t="s">
        <v>69</v>
      </c>
      <c r="I9" s="318" t="s">
        <v>218</v>
      </c>
    </row>
    <row r="10" spans="1:9" s="309" customFormat="1" ht="13.5" x14ac:dyDescent="0.25">
      <c r="A10" s="314"/>
      <c r="B10" s="315" t="s">
        <v>219</v>
      </c>
      <c r="D10" s="314"/>
      <c r="E10" s="316"/>
      <c r="G10" s="314"/>
      <c r="H10" s="317" t="s">
        <v>69</v>
      </c>
      <c r="I10" s="318" t="s">
        <v>218</v>
      </c>
    </row>
    <row r="11" spans="1:9" s="309" customFormat="1" ht="13.5" x14ac:dyDescent="0.25">
      <c r="A11" s="314"/>
      <c r="B11" s="314" t="s">
        <v>212</v>
      </c>
      <c r="C11" s="314">
        <v>1</v>
      </c>
      <c r="D11" s="314" t="s">
        <v>121</v>
      </c>
      <c r="E11" s="175"/>
      <c r="G11" s="314" t="s">
        <v>213</v>
      </c>
      <c r="H11" s="316">
        <f>+C11*E11</f>
        <v>0</v>
      </c>
    </row>
    <row r="12" spans="1:9" s="309" customFormat="1" ht="13.5" x14ac:dyDescent="0.25">
      <c r="A12" s="314"/>
      <c r="B12" s="314"/>
      <c r="C12" s="314"/>
      <c r="D12" s="314"/>
      <c r="E12" s="316"/>
      <c r="G12" s="314"/>
      <c r="H12" s="316"/>
    </row>
    <row r="13" spans="1:9" s="309" customFormat="1" ht="13.5" x14ac:dyDescent="0.25">
      <c r="A13" s="314">
        <v>3</v>
      </c>
      <c r="B13" s="309" t="s">
        <v>220</v>
      </c>
    </row>
    <row r="14" spans="1:9" s="309" customFormat="1" ht="13.5" x14ac:dyDescent="0.25">
      <c r="A14" s="319"/>
      <c r="B14" s="309" t="s">
        <v>221</v>
      </c>
    </row>
    <row r="15" spans="1:9" s="309" customFormat="1" ht="13.5" x14ac:dyDescent="0.25">
      <c r="B15" s="309" t="s">
        <v>222</v>
      </c>
    </row>
    <row r="16" spans="1:9" s="309" customFormat="1" ht="13.5" x14ac:dyDescent="0.25">
      <c r="A16" s="314"/>
      <c r="B16" s="309" t="s">
        <v>223</v>
      </c>
    </row>
    <row r="17" spans="1:9" s="309" customFormat="1" ht="13.5" x14ac:dyDescent="0.25">
      <c r="A17" s="314"/>
      <c r="B17" s="309" t="s">
        <v>224</v>
      </c>
    </row>
    <row r="18" spans="1:9" s="309" customFormat="1" ht="13.5" x14ac:dyDescent="0.25">
      <c r="A18" s="314"/>
      <c r="B18" s="309" t="s">
        <v>225</v>
      </c>
    </row>
    <row r="19" spans="1:9" s="309" customFormat="1" ht="13.5" x14ac:dyDescent="0.25">
      <c r="A19" s="314"/>
      <c r="B19" s="309" t="s">
        <v>226</v>
      </c>
    </row>
    <row r="20" spans="1:9" s="309" customFormat="1" ht="13.5" x14ac:dyDescent="0.25">
      <c r="A20" s="314"/>
      <c r="B20" s="309" t="s">
        <v>227</v>
      </c>
    </row>
    <row r="21" spans="1:9" s="309" customFormat="1" ht="13.5" x14ac:dyDescent="0.25">
      <c r="A21" s="314"/>
      <c r="B21" s="309" t="s">
        <v>228</v>
      </c>
    </row>
    <row r="22" spans="1:9" s="309" customFormat="1" ht="13.5" x14ac:dyDescent="0.25">
      <c r="A22" s="314"/>
      <c r="B22" s="309" t="s">
        <v>229</v>
      </c>
    </row>
    <row r="23" spans="1:9" s="309" customFormat="1" ht="13.5" x14ac:dyDescent="0.25">
      <c r="A23" s="314"/>
    </row>
    <row r="24" spans="1:9" s="309" customFormat="1" ht="14.1" customHeight="1" x14ac:dyDescent="0.25">
      <c r="A24" s="314"/>
      <c r="B24" s="309" t="s">
        <v>230</v>
      </c>
    </row>
    <row r="25" spans="1:9" s="309" customFormat="1" ht="13.5" x14ac:dyDescent="0.25">
      <c r="A25" s="314"/>
    </row>
    <row r="26" spans="1:9" s="309" customFormat="1" ht="13.5" x14ac:dyDescent="0.25">
      <c r="A26" s="314"/>
      <c r="B26" s="309" t="s">
        <v>231</v>
      </c>
      <c r="D26" s="331" t="s">
        <v>232</v>
      </c>
      <c r="E26" s="331"/>
      <c r="F26" s="331"/>
      <c r="G26" s="331"/>
    </row>
    <row r="27" spans="1:9" s="309" customFormat="1" ht="13.5" x14ac:dyDescent="0.25">
      <c r="A27" s="314"/>
      <c r="D27" s="331"/>
      <c r="E27" s="331"/>
      <c r="F27" s="331"/>
      <c r="G27" s="331"/>
    </row>
    <row r="28" spans="1:9" s="309" customFormat="1" ht="13.5" x14ac:dyDescent="0.25">
      <c r="A28" s="314"/>
      <c r="B28" s="309" t="s">
        <v>233</v>
      </c>
      <c r="D28" s="331" t="s">
        <v>232</v>
      </c>
      <c r="E28" s="331"/>
      <c r="F28" s="331"/>
      <c r="G28" s="331"/>
    </row>
    <row r="29" spans="1:9" s="309" customFormat="1" ht="14.1" customHeight="1" x14ac:dyDescent="0.25">
      <c r="A29" s="314"/>
    </row>
    <row r="30" spans="1:9" s="309" customFormat="1" ht="14.1" customHeight="1" x14ac:dyDescent="0.25">
      <c r="A30" s="314"/>
      <c r="B30" s="314" t="s">
        <v>69</v>
      </c>
      <c r="C30" s="314">
        <v>1</v>
      </c>
      <c r="D30" s="314" t="s">
        <v>121</v>
      </c>
      <c r="E30" s="175"/>
      <c r="G30" s="314" t="s">
        <v>213</v>
      </c>
      <c r="H30" s="316">
        <f>+C30*E30</f>
        <v>0</v>
      </c>
    </row>
    <row r="31" spans="1:9" s="309" customFormat="1" ht="13.5" x14ac:dyDescent="0.25">
      <c r="A31" s="314"/>
      <c r="B31" s="320"/>
      <c r="I31" s="321"/>
    </row>
    <row r="32" spans="1:9" s="309" customFormat="1" ht="13.5" x14ac:dyDescent="0.25">
      <c r="A32" s="314">
        <v>4</v>
      </c>
      <c r="B32" s="309" t="s">
        <v>220</v>
      </c>
    </row>
    <row r="33" spans="1:7" s="309" customFormat="1" ht="13.5" x14ac:dyDescent="0.25">
      <c r="A33" s="319"/>
      <c r="B33" s="309" t="s">
        <v>234</v>
      </c>
    </row>
    <row r="34" spans="1:7" s="309" customFormat="1" ht="13.5" x14ac:dyDescent="0.25">
      <c r="B34" s="309" t="s">
        <v>235</v>
      </c>
    </row>
    <row r="35" spans="1:7" s="309" customFormat="1" ht="13.5" x14ac:dyDescent="0.25">
      <c r="A35" s="314"/>
      <c r="B35" s="309" t="s">
        <v>236</v>
      </c>
    </row>
    <row r="36" spans="1:7" s="309" customFormat="1" ht="13.5" x14ac:dyDescent="0.25">
      <c r="A36" s="314"/>
      <c r="B36" s="309" t="s">
        <v>237</v>
      </c>
    </row>
    <row r="37" spans="1:7" s="309" customFormat="1" ht="13.5" x14ac:dyDescent="0.25">
      <c r="A37" s="314"/>
      <c r="B37" s="309" t="s">
        <v>225</v>
      </c>
    </row>
    <row r="38" spans="1:7" s="309" customFormat="1" ht="13.5" x14ac:dyDescent="0.25">
      <c r="A38" s="314"/>
      <c r="B38" s="309" t="s">
        <v>226</v>
      </c>
    </row>
    <row r="39" spans="1:7" s="309" customFormat="1" ht="13.5" x14ac:dyDescent="0.25">
      <c r="A39" s="314"/>
      <c r="B39" s="309" t="s">
        <v>227</v>
      </c>
    </row>
    <row r="40" spans="1:7" s="309" customFormat="1" ht="13.5" x14ac:dyDescent="0.25">
      <c r="A40" s="314"/>
      <c r="B40" s="309" t="s">
        <v>238</v>
      </c>
    </row>
    <row r="41" spans="1:7" s="309" customFormat="1" ht="13.5" x14ac:dyDescent="0.25">
      <c r="A41" s="314"/>
      <c r="B41" s="309" t="s">
        <v>229</v>
      </c>
    </row>
    <row r="42" spans="1:7" s="309" customFormat="1" ht="13.5" x14ac:dyDescent="0.25">
      <c r="A42" s="314"/>
    </row>
    <row r="43" spans="1:7" s="309" customFormat="1" ht="14.1" customHeight="1" x14ac:dyDescent="0.25">
      <c r="A43" s="314"/>
      <c r="B43" s="309" t="s">
        <v>230</v>
      </c>
    </row>
    <row r="44" spans="1:7" s="309" customFormat="1" ht="13.5" x14ac:dyDescent="0.25">
      <c r="A44" s="314"/>
    </row>
    <row r="45" spans="1:7" s="309" customFormat="1" ht="13.5" x14ac:dyDescent="0.25">
      <c r="A45" s="314"/>
      <c r="B45" s="309" t="s">
        <v>231</v>
      </c>
      <c r="D45" s="331" t="s">
        <v>232</v>
      </c>
      <c r="E45" s="331"/>
      <c r="F45" s="331"/>
      <c r="G45" s="331"/>
    </row>
    <row r="46" spans="1:7" s="309" customFormat="1" ht="13.5" x14ac:dyDescent="0.25">
      <c r="A46" s="314"/>
      <c r="D46" s="331"/>
      <c r="E46" s="331"/>
      <c r="F46" s="331"/>
      <c r="G46" s="331"/>
    </row>
    <row r="47" spans="1:7" s="309" customFormat="1" ht="13.5" x14ac:dyDescent="0.25">
      <c r="A47" s="314"/>
      <c r="B47" s="309" t="s">
        <v>233</v>
      </c>
      <c r="D47" s="331" t="s">
        <v>232</v>
      </c>
      <c r="E47" s="331"/>
      <c r="F47" s="331"/>
      <c r="G47" s="331"/>
    </row>
    <row r="48" spans="1:7" s="309" customFormat="1" ht="14.1" customHeight="1" x14ac:dyDescent="0.25">
      <c r="A48" s="314"/>
    </row>
    <row r="49" spans="1:9" s="309" customFormat="1" ht="14.1" customHeight="1" x14ac:dyDescent="0.25">
      <c r="A49" s="314"/>
      <c r="B49" s="314" t="s">
        <v>69</v>
      </c>
      <c r="C49" s="314">
        <v>5</v>
      </c>
      <c r="D49" s="314" t="s">
        <v>121</v>
      </c>
      <c r="E49" s="175"/>
      <c r="G49" s="314" t="s">
        <v>213</v>
      </c>
      <c r="H49" s="316">
        <f>+C49*E49</f>
        <v>0</v>
      </c>
    </row>
    <row r="50" spans="1:9" s="309" customFormat="1" ht="13.5" x14ac:dyDescent="0.25">
      <c r="A50" s="314"/>
      <c r="B50" s="320"/>
      <c r="I50" s="321"/>
    </row>
    <row r="51" spans="1:9" s="309" customFormat="1" ht="13.5" x14ac:dyDescent="0.25">
      <c r="A51" s="314">
        <v>5</v>
      </c>
      <c r="B51" s="309" t="s">
        <v>239</v>
      </c>
    </row>
    <row r="52" spans="1:9" s="309" customFormat="1" ht="13.5" x14ac:dyDescent="0.25">
      <c r="A52" s="322"/>
      <c r="B52" s="309" t="s">
        <v>240</v>
      </c>
    </row>
    <row r="53" spans="1:9" s="309" customFormat="1" ht="13.5" x14ac:dyDescent="0.25">
      <c r="A53" s="322"/>
      <c r="B53" s="309" t="s">
        <v>241</v>
      </c>
    </row>
    <row r="54" spans="1:9" s="309" customFormat="1" ht="13.5" x14ac:dyDescent="0.25">
      <c r="A54" s="314"/>
    </row>
    <row r="55" spans="1:9" s="309" customFormat="1" ht="14.1" customHeight="1" x14ac:dyDescent="0.25">
      <c r="A55" s="314"/>
      <c r="B55" s="309" t="s">
        <v>230</v>
      </c>
    </row>
    <row r="56" spans="1:9" s="309" customFormat="1" ht="13.5" x14ac:dyDescent="0.25">
      <c r="A56" s="314"/>
    </row>
    <row r="57" spans="1:9" s="309" customFormat="1" ht="13.5" x14ac:dyDescent="0.25">
      <c r="A57" s="314"/>
      <c r="B57" s="309" t="s">
        <v>231</v>
      </c>
      <c r="D57" s="331" t="s">
        <v>232</v>
      </c>
      <c r="E57" s="331"/>
      <c r="F57" s="331"/>
      <c r="G57" s="331"/>
    </row>
    <row r="58" spans="1:9" s="309" customFormat="1" ht="13.5" x14ac:dyDescent="0.25">
      <c r="A58" s="314"/>
      <c r="D58" s="331"/>
      <c r="E58" s="331"/>
      <c r="F58" s="331"/>
      <c r="G58" s="331"/>
    </row>
    <row r="59" spans="1:9" s="309" customFormat="1" ht="13.5" x14ac:dyDescent="0.25">
      <c r="A59" s="314"/>
      <c r="B59" s="309" t="s">
        <v>233</v>
      </c>
      <c r="D59" s="331" t="s">
        <v>232</v>
      </c>
      <c r="E59" s="331"/>
      <c r="F59" s="331"/>
      <c r="G59" s="331"/>
    </row>
    <row r="60" spans="1:9" s="309" customFormat="1" ht="13.5" customHeight="1" x14ac:dyDescent="0.25">
      <c r="A60" s="314"/>
    </row>
    <row r="61" spans="1:9" s="309" customFormat="1" ht="14.1" customHeight="1" x14ac:dyDescent="0.25">
      <c r="A61" s="314"/>
      <c r="B61" s="314" t="s">
        <v>69</v>
      </c>
      <c r="C61" s="314">
        <v>1</v>
      </c>
      <c r="D61" s="314" t="s">
        <v>121</v>
      </c>
      <c r="E61" s="175"/>
      <c r="G61" s="314" t="s">
        <v>213</v>
      </c>
      <c r="H61" s="316">
        <f>+C61*E61</f>
        <v>0</v>
      </c>
    </row>
    <row r="62" spans="1:9" s="309" customFormat="1" ht="13.5" x14ac:dyDescent="0.25">
      <c r="A62" s="310"/>
    </row>
    <row r="63" spans="1:9" s="309" customFormat="1" ht="13.5" customHeight="1" x14ac:dyDescent="0.25">
      <c r="A63" s="314"/>
      <c r="B63" s="315" t="s">
        <v>242</v>
      </c>
      <c r="C63" s="314"/>
      <c r="D63" s="314"/>
      <c r="E63" s="316"/>
      <c r="G63" s="314"/>
      <c r="H63" s="316"/>
    </row>
    <row r="64" spans="1:9" s="309" customFormat="1" ht="13.5" customHeight="1" x14ac:dyDescent="0.25">
      <c r="A64" s="314"/>
      <c r="B64" s="315" t="s">
        <v>243</v>
      </c>
      <c r="C64" s="314"/>
      <c r="D64" s="314"/>
      <c r="E64" s="316"/>
      <c r="G64" s="314"/>
      <c r="H64" s="316"/>
    </row>
    <row r="65" spans="1:8" s="309" customFormat="1" ht="13.5" x14ac:dyDescent="0.25">
      <c r="A65" s="314"/>
      <c r="B65" s="314"/>
      <c r="C65" s="314"/>
      <c r="D65" s="314"/>
      <c r="E65" s="316"/>
      <c r="G65" s="314"/>
      <c r="H65" s="316"/>
    </row>
    <row r="66" spans="1:8" s="309" customFormat="1" ht="13.5" x14ac:dyDescent="0.25">
      <c r="A66" s="314">
        <v>6</v>
      </c>
      <c r="B66" s="315" t="s">
        <v>244</v>
      </c>
      <c r="C66" s="314"/>
      <c r="D66" s="314"/>
      <c r="E66" s="316"/>
      <c r="G66" s="314"/>
      <c r="H66" s="316"/>
    </row>
    <row r="67" spans="1:8" s="309" customFormat="1" ht="13.5" x14ac:dyDescent="0.25">
      <c r="A67" s="314"/>
      <c r="B67" s="314" t="s">
        <v>69</v>
      </c>
      <c r="C67" s="314">
        <v>1</v>
      </c>
      <c r="D67" s="314" t="s">
        <v>121</v>
      </c>
      <c r="E67" s="175"/>
      <c r="G67" s="314" t="s">
        <v>213</v>
      </c>
      <c r="H67" s="316">
        <f>+C67*E67</f>
        <v>0</v>
      </c>
    </row>
    <row r="68" spans="1:8" s="309" customFormat="1" ht="13.5" x14ac:dyDescent="0.25">
      <c r="A68" s="314"/>
      <c r="B68" s="314"/>
      <c r="C68" s="314"/>
      <c r="D68" s="314"/>
      <c r="E68" s="316"/>
      <c r="G68" s="314"/>
      <c r="H68" s="316"/>
    </row>
    <row r="69" spans="1:8" s="309" customFormat="1" ht="13.5" x14ac:dyDescent="0.25">
      <c r="A69" s="314">
        <v>7</v>
      </c>
      <c r="B69" s="309" t="s">
        <v>245</v>
      </c>
    </row>
    <row r="70" spans="1:8" s="309" customFormat="1" ht="13.5" x14ac:dyDescent="0.25">
      <c r="A70" s="314"/>
      <c r="B70" s="309" t="s">
        <v>246</v>
      </c>
    </row>
    <row r="71" spans="1:8" s="309" customFormat="1" ht="13.5" x14ac:dyDescent="0.25">
      <c r="A71" s="314"/>
      <c r="B71" s="309" t="s">
        <v>247</v>
      </c>
    </row>
    <row r="72" spans="1:8" s="309" customFormat="1" ht="13.5" x14ac:dyDescent="0.25">
      <c r="A72" s="314"/>
      <c r="B72" s="309" t="s">
        <v>248</v>
      </c>
    </row>
    <row r="73" spans="1:8" s="309" customFormat="1" ht="13.5" x14ac:dyDescent="0.25">
      <c r="A73" s="314"/>
      <c r="B73" s="309" t="s">
        <v>249</v>
      </c>
    </row>
    <row r="74" spans="1:8" s="309" customFormat="1" ht="13.5" x14ac:dyDescent="0.25">
      <c r="A74" s="314"/>
    </row>
    <row r="75" spans="1:8" s="309" customFormat="1" ht="13.5" x14ac:dyDescent="0.25">
      <c r="A75" s="314"/>
      <c r="B75" s="309" t="s">
        <v>230</v>
      </c>
    </row>
    <row r="76" spans="1:8" s="309" customFormat="1" ht="13.5" x14ac:dyDescent="0.25">
      <c r="A76" s="314"/>
    </row>
    <row r="77" spans="1:8" s="309" customFormat="1" ht="13.5" x14ac:dyDescent="0.25">
      <c r="A77" s="314"/>
      <c r="B77" s="309" t="s">
        <v>231</v>
      </c>
      <c r="D77" s="331" t="s">
        <v>232</v>
      </c>
      <c r="E77" s="331"/>
      <c r="F77" s="331"/>
      <c r="G77" s="331"/>
    </row>
    <row r="78" spans="1:8" s="309" customFormat="1" ht="13.5" x14ac:dyDescent="0.25">
      <c r="A78" s="314"/>
      <c r="D78" s="331"/>
      <c r="E78" s="331"/>
      <c r="F78" s="331"/>
      <c r="G78" s="331"/>
    </row>
    <row r="79" spans="1:8" s="309" customFormat="1" ht="13.5" x14ac:dyDescent="0.25">
      <c r="A79" s="314"/>
      <c r="B79" s="309" t="s">
        <v>233</v>
      </c>
      <c r="D79" s="331" t="s">
        <v>232</v>
      </c>
      <c r="E79" s="331"/>
      <c r="F79" s="331"/>
      <c r="G79" s="331"/>
    </row>
    <row r="80" spans="1:8" s="309" customFormat="1" ht="13.5" x14ac:dyDescent="0.25">
      <c r="A80" s="314"/>
      <c r="B80" s="314"/>
      <c r="C80" s="314"/>
      <c r="D80" s="314"/>
      <c r="E80" s="316"/>
      <c r="G80" s="314"/>
      <c r="H80" s="316"/>
    </row>
    <row r="81" spans="1:12" s="309" customFormat="1" ht="13.5" x14ac:dyDescent="0.25">
      <c r="A81" s="314"/>
      <c r="B81" s="314" t="s">
        <v>69</v>
      </c>
      <c r="C81" s="314">
        <v>1</v>
      </c>
      <c r="D81" s="314" t="s">
        <v>121</v>
      </c>
      <c r="E81" s="175"/>
      <c r="G81" s="314" t="s">
        <v>213</v>
      </c>
      <c r="H81" s="316">
        <f>+C81*E81</f>
        <v>0</v>
      </c>
    </row>
    <row r="82" spans="1:12" s="309" customFormat="1" ht="13.5" x14ac:dyDescent="0.25">
      <c r="A82" s="314"/>
      <c r="L82" s="323"/>
    </row>
    <row r="83" spans="1:12" s="309" customFormat="1" ht="13.5" x14ac:dyDescent="0.25">
      <c r="A83" s="314"/>
      <c r="B83" s="315" t="s">
        <v>250</v>
      </c>
      <c r="C83" s="314"/>
      <c r="D83" s="314"/>
      <c r="E83" s="316"/>
      <c r="G83" s="314"/>
      <c r="H83" s="316"/>
      <c r="L83" s="323"/>
    </row>
    <row r="84" spans="1:12" s="309" customFormat="1" ht="13.5" x14ac:dyDescent="0.25">
      <c r="A84" s="314"/>
      <c r="B84" s="315" t="s">
        <v>251</v>
      </c>
      <c r="C84" s="314"/>
      <c r="D84" s="314"/>
      <c r="E84" s="316"/>
      <c r="G84" s="314"/>
      <c r="H84" s="316"/>
    </row>
    <row r="85" spans="1:12" s="309" customFormat="1" ht="13.5" x14ac:dyDescent="0.25">
      <c r="A85" s="314"/>
      <c r="B85" s="315" t="s">
        <v>252</v>
      </c>
      <c r="C85" s="314"/>
      <c r="D85" s="314"/>
      <c r="E85" s="316"/>
      <c r="G85" s="314"/>
      <c r="H85" s="316"/>
    </row>
    <row r="86" spans="1:12" s="309" customFormat="1" ht="13.5" x14ac:dyDescent="0.25">
      <c r="A86" s="314"/>
      <c r="B86" s="315" t="s">
        <v>253</v>
      </c>
      <c r="C86" s="314"/>
      <c r="D86" s="314"/>
      <c r="E86" s="316"/>
      <c r="G86" s="314"/>
      <c r="H86" s="316"/>
    </row>
    <row r="87" spans="1:12" s="309" customFormat="1" ht="13.5" x14ac:dyDescent="0.25">
      <c r="A87" s="314"/>
      <c r="B87" s="314"/>
      <c r="C87" s="314"/>
      <c r="D87" s="314"/>
      <c r="E87" s="316"/>
      <c r="G87" s="314"/>
      <c r="H87" s="316"/>
    </row>
    <row r="88" spans="1:12" s="309" customFormat="1" ht="13.5" x14ac:dyDescent="0.25">
      <c r="A88" s="314">
        <v>8</v>
      </c>
      <c r="B88" s="309" t="s">
        <v>254</v>
      </c>
    </row>
    <row r="89" spans="1:12" s="309" customFormat="1" ht="13.5" x14ac:dyDescent="0.25">
      <c r="A89" s="314"/>
      <c r="B89" s="314" t="s">
        <v>255</v>
      </c>
      <c r="C89" s="314">
        <v>30</v>
      </c>
      <c r="D89" s="314" t="s">
        <v>121</v>
      </c>
      <c r="E89" s="175"/>
      <c r="G89" s="314" t="s">
        <v>213</v>
      </c>
      <c r="H89" s="316">
        <f>+C89*E89</f>
        <v>0</v>
      </c>
    </row>
    <row r="90" spans="1:12" s="309" customFormat="1" ht="13.5" x14ac:dyDescent="0.25">
      <c r="A90" s="314"/>
      <c r="B90" s="314"/>
      <c r="C90" s="314"/>
      <c r="D90" s="314"/>
      <c r="E90" s="316"/>
      <c r="G90" s="314"/>
      <c r="H90" s="316"/>
    </row>
    <row r="91" spans="1:12" s="309" customFormat="1" ht="13.5" x14ac:dyDescent="0.25">
      <c r="A91" s="314">
        <v>9</v>
      </c>
      <c r="B91" s="309" t="s">
        <v>256</v>
      </c>
    </row>
    <row r="92" spans="1:12" s="309" customFormat="1" ht="13.5" x14ac:dyDescent="0.25">
      <c r="A92" s="314"/>
      <c r="B92" s="314" t="s">
        <v>255</v>
      </c>
      <c r="C92" s="314">
        <v>100</v>
      </c>
      <c r="D92" s="314" t="s">
        <v>121</v>
      </c>
      <c r="E92" s="175"/>
      <c r="G92" s="314" t="s">
        <v>213</v>
      </c>
      <c r="H92" s="316">
        <f>+C92*E92</f>
        <v>0</v>
      </c>
    </row>
    <row r="93" spans="1:12" s="309" customFormat="1" ht="13.5" x14ac:dyDescent="0.25">
      <c r="A93" s="314"/>
      <c r="B93" s="314"/>
      <c r="C93" s="314"/>
      <c r="D93" s="314"/>
      <c r="E93" s="316"/>
      <c r="G93" s="314"/>
      <c r="H93" s="316"/>
    </row>
    <row r="94" spans="1:12" s="309" customFormat="1" ht="13.5" x14ac:dyDescent="0.25">
      <c r="A94" s="314">
        <v>10</v>
      </c>
      <c r="B94" s="309" t="s">
        <v>257</v>
      </c>
    </row>
    <row r="95" spans="1:12" s="309" customFormat="1" ht="13.5" x14ac:dyDescent="0.25">
      <c r="A95" s="314"/>
      <c r="B95" s="314" t="s">
        <v>69</v>
      </c>
      <c r="C95" s="314">
        <v>2</v>
      </c>
      <c r="D95" s="314" t="s">
        <v>121</v>
      </c>
      <c r="E95" s="175"/>
      <c r="G95" s="314" t="s">
        <v>213</v>
      </c>
      <c r="H95" s="316">
        <f>+C95*E95</f>
        <v>0</v>
      </c>
    </row>
    <row r="96" spans="1:12" s="309" customFormat="1" ht="13.5" x14ac:dyDescent="0.25">
      <c r="A96" s="314"/>
      <c r="B96" s="314"/>
      <c r="C96" s="314"/>
      <c r="D96" s="314"/>
      <c r="E96" s="316"/>
      <c r="G96" s="314"/>
      <c r="H96" s="316"/>
    </row>
    <row r="97" spans="1:8" s="309" customFormat="1" ht="13.5" x14ac:dyDescent="0.25">
      <c r="A97" s="314">
        <v>11</v>
      </c>
      <c r="B97" s="309" t="s">
        <v>258</v>
      </c>
    </row>
    <row r="98" spans="1:8" s="309" customFormat="1" ht="13.5" x14ac:dyDescent="0.25">
      <c r="A98" s="314"/>
      <c r="B98" s="314" t="s">
        <v>69</v>
      </c>
      <c r="C98" s="314">
        <v>3</v>
      </c>
      <c r="D98" s="314" t="s">
        <v>121</v>
      </c>
      <c r="E98" s="175"/>
      <c r="G98" s="314" t="s">
        <v>213</v>
      </c>
      <c r="H98" s="316">
        <f>+C98*E98</f>
        <v>0</v>
      </c>
    </row>
    <row r="99" spans="1:8" s="309" customFormat="1" ht="13.5" x14ac:dyDescent="0.25">
      <c r="A99" s="314"/>
      <c r="B99" s="314"/>
      <c r="C99" s="314"/>
      <c r="D99" s="314"/>
      <c r="E99" s="316"/>
      <c r="G99" s="314"/>
      <c r="H99" s="316"/>
    </row>
    <row r="100" spans="1:8" s="309" customFormat="1" ht="13.5" x14ac:dyDescent="0.25">
      <c r="B100" s="324" t="s">
        <v>210</v>
      </c>
      <c r="C100" s="325"/>
      <c r="D100" s="325"/>
      <c r="E100" s="325"/>
      <c r="F100" s="325"/>
      <c r="G100" s="326" t="s">
        <v>213</v>
      </c>
      <c r="H100" s="327">
        <f>SUM(H4:H98)</f>
        <v>0</v>
      </c>
    </row>
    <row r="101" spans="1:8" s="309" customFormat="1" ht="13.5" x14ac:dyDescent="0.25">
      <c r="B101" s="328"/>
      <c r="C101" s="323"/>
      <c r="D101" s="323"/>
      <c r="E101" s="323"/>
      <c r="F101" s="323"/>
      <c r="G101" s="329"/>
      <c r="H101" s="330"/>
    </row>
  </sheetData>
  <sheetProtection algorithmName="SHA-512" hashValue="HYlP9+Ekx39c45z8H87fgwMweT1zBfD7e5XvQMImojkq6YFpfanR97upRs2ExLAxq7NSrMN8dCUgsMoooJSqRA==" saltValue="W/K9IaRFk9wMed7ac58md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214"/>
  <sheetViews>
    <sheetView workbookViewId="0">
      <selection activeCell="E17" sqref="E17"/>
    </sheetView>
  </sheetViews>
  <sheetFormatPr defaultRowHeight="15" x14ac:dyDescent="0.25"/>
  <cols>
    <col min="1" max="1" width="7.42578125" bestFit="1" customWidth="1"/>
    <col min="2" max="2" width="43" bestFit="1" customWidth="1"/>
    <col min="3" max="3" width="14.28515625" customWidth="1"/>
    <col min="4" max="4" width="5.7109375" customWidth="1"/>
    <col min="5" max="5" width="14.28515625" customWidth="1"/>
    <col min="6" max="6" width="5.28515625" customWidth="1"/>
    <col min="7" max="7" width="14.42578125" customWidth="1"/>
    <col min="255" max="255" width="7.42578125" bestFit="1" customWidth="1"/>
    <col min="256" max="256" width="43" bestFit="1" customWidth="1"/>
    <col min="257" max="257" width="14.28515625" customWidth="1"/>
    <col min="258" max="258" width="5.7109375" customWidth="1"/>
    <col min="259" max="259" width="14.28515625" customWidth="1"/>
    <col min="260" max="260" width="5.28515625" customWidth="1"/>
    <col min="261" max="261" width="14.42578125" customWidth="1"/>
    <col min="262" max="262" width="24.7109375" customWidth="1"/>
    <col min="511" max="511" width="7.42578125" bestFit="1" customWidth="1"/>
    <col min="512" max="512" width="43" bestFit="1" customWidth="1"/>
    <col min="513" max="513" width="14.28515625" customWidth="1"/>
    <col min="514" max="514" width="5.7109375" customWidth="1"/>
    <col min="515" max="515" width="14.28515625" customWidth="1"/>
    <col min="516" max="516" width="5.28515625" customWidth="1"/>
    <col min="517" max="517" width="14.42578125" customWidth="1"/>
    <col min="518" max="518" width="24.7109375" customWidth="1"/>
    <col min="767" max="767" width="7.42578125" bestFit="1" customWidth="1"/>
    <col min="768" max="768" width="43" bestFit="1" customWidth="1"/>
    <col min="769" max="769" width="14.28515625" customWidth="1"/>
    <col min="770" max="770" width="5.7109375" customWidth="1"/>
    <col min="771" max="771" width="14.28515625" customWidth="1"/>
    <col min="772" max="772" width="5.28515625" customWidth="1"/>
    <col min="773" max="773" width="14.42578125" customWidth="1"/>
    <col min="774" max="774" width="24.7109375" customWidth="1"/>
    <col min="1023" max="1023" width="7.42578125" bestFit="1" customWidth="1"/>
    <col min="1024" max="1024" width="43" bestFit="1" customWidth="1"/>
    <col min="1025" max="1025" width="14.28515625" customWidth="1"/>
    <col min="1026" max="1026" width="5.7109375" customWidth="1"/>
    <col min="1027" max="1027" width="14.28515625" customWidth="1"/>
    <col min="1028" max="1028" width="5.28515625" customWidth="1"/>
    <col min="1029" max="1029" width="14.42578125" customWidth="1"/>
    <col min="1030" max="1030" width="24.7109375" customWidth="1"/>
    <col min="1279" max="1279" width="7.42578125" bestFit="1" customWidth="1"/>
    <col min="1280" max="1280" width="43" bestFit="1" customWidth="1"/>
    <col min="1281" max="1281" width="14.28515625" customWidth="1"/>
    <col min="1282" max="1282" width="5.7109375" customWidth="1"/>
    <col min="1283" max="1283" width="14.28515625" customWidth="1"/>
    <col min="1284" max="1284" width="5.28515625" customWidth="1"/>
    <col min="1285" max="1285" width="14.42578125" customWidth="1"/>
    <col min="1286" max="1286" width="24.7109375" customWidth="1"/>
    <col min="1535" max="1535" width="7.42578125" bestFit="1" customWidth="1"/>
    <col min="1536" max="1536" width="43" bestFit="1" customWidth="1"/>
    <col min="1537" max="1537" width="14.28515625" customWidth="1"/>
    <col min="1538" max="1538" width="5.7109375" customWidth="1"/>
    <col min="1539" max="1539" width="14.28515625" customWidth="1"/>
    <col min="1540" max="1540" width="5.28515625" customWidth="1"/>
    <col min="1541" max="1541" width="14.42578125" customWidth="1"/>
    <col min="1542" max="1542" width="24.7109375" customWidth="1"/>
    <col min="1791" max="1791" width="7.42578125" bestFit="1" customWidth="1"/>
    <col min="1792" max="1792" width="43" bestFit="1" customWidth="1"/>
    <col min="1793" max="1793" width="14.28515625" customWidth="1"/>
    <col min="1794" max="1794" width="5.7109375" customWidth="1"/>
    <col min="1795" max="1795" width="14.28515625" customWidth="1"/>
    <col min="1796" max="1796" width="5.28515625" customWidth="1"/>
    <col min="1797" max="1797" width="14.42578125" customWidth="1"/>
    <col min="1798" max="1798" width="24.7109375" customWidth="1"/>
    <col min="2047" max="2047" width="7.42578125" bestFit="1" customWidth="1"/>
    <col min="2048" max="2048" width="43" bestFit="1" customWidth="1"/>
    <col min="2049" max="2049" width="14.28515625" customWidth="1"/>
    <col min="2050" max="2050" width="5.7109375" customWidth="1"/>
    <col min="2051" max="2051" width="14.28515625" customWidth="1"/>
    <col min="2052" max="2052" width="5.28515625" customWidth="1"/>
    <col min="2053" max="2053" width="14.42578125" customWidth="1"/>
    <col min="2054" max="2054" width="24.7109375" customWidth="1"/>
    <col min="2303" max="2303" width="7.42578125" bestFit="1" customWidth="1"/>
    <col min="2304" max="2304" width="43" bestFit="1" customWidth="1"/>
    <col min="2305" max="2305" width="14.28515625" customWidth="1"/>
    <col min="2306" max="2306" width="5.7109375" customWidth="1"/>
    <col min="2307" max="2307" width="14.28515625" customWidth="1"/>
    <col min="2308" max="2308" width="5.28515625" customWidth="1"/>
    <col min="2309" max="2309" width="14.42578125" customWidth="1"/>
    <col min="2310" max="2310" width="24.7109375" customWidth="1"/>
    <col min="2559" max="2559" width="7.42578125" bestFit="1" customWidth="1"/>
    <col min="2560" max="2560" width="43" bestFit="1" customWidth="1"/>
    <col min="2561" max="2561" width="14.28515625" customWidth="1"/>
    <col min="2562" max="2562" width="5.7109375" customWidth="1"/>
    <col min="2563" max="2563" width="14.28515625" customWidth="1"/>
    <col min="2564" max="2564" width="5.28515625" customWidth="1"/>
    <col min="2565" max="2565" width="14.42578125" customWidth="1"/>
    <col min="2566" max="2566" width="24.7109375" customWidth="1"/>
    <col min="2815" max="2815" width="7.42578125" bestFit="1" customWidth="1"/>
    <col min="2816" max="2816" width="43" bestFit="1" customWidth="1"/>
    <col min="2817" max="2817" width="14.28515625" customWidth="1"/>
    <col min="2818" max="2818" width="5.7109375" customWidth="1"/>
    <col min="2819" max="2819" width="14.28515625" customWidth="1"/>
    <col min="2820" max="2820" width="5.28515625" customWidth="1"/>
    <col min="2821" max="2821" width="14.42578125" customWidth="1"/>
    <col min="2822" max="2822" width="24.7109375" customWidth="1"/>
    <col min="3071" max="3071" width="7.42578125" bestFit="1" customWidth="1"/>
    <col min="3072" max="3072" width="43" bestFit="1" customWidth="1"/>
    <col min="3073" max="3073" width="14.28515625" customWidth="1"/>
    <col min="3074" max="3074" width="5.7109375" customWidth="1"/>
    <col min="3075" max="3075" width="14.28515625" customWidth="1"/>
    <col min="3076" max="3076" width="5.28515625" customWidth="1"/>
    <col min="3077" max="3077" width="14.42578125" customWidth="1"/>
    <col min="3078" max="3078" width="24.7109375" customWidth="1"/>
    <col min="3327" max="3327" width="7.42578125" bestFit="1" customWidth="1"/>
    <col min="3328" max="3328" width="43" bestFit="1" customWidth="1"/>
    <col min="3329" max="3329" width="14.28515625" customWidth="1"/>
    <col min="3330" max="3330" width="5.7109375" customWidth="1"/>
    <col min="3331" max="3331" width="14.28515625" customWidth="1"/>
    <col min="3332" max="3332" width="5.28515625" customWidth="1"/>
    <col min="3333" max="3333" width="14.42578125" customWidth="1"/>
    <col min="3334" max="3334" width="24.7109375" customWidth="1"/>
    <col min="3583" max="3583" width="7.42578125" bestFit="1" customWidth="1"/>
    <col min="3584" max="3584" width="43" bestFit="1" customWidth="1"/>
    <col min="3585" max="3585" width="14.28515625" customWidth="1"/>
    <col min="3586" max="3586" width="5.7109375" customWidth="1"/>
    <col min="3587" max="3587" width="14.28515625" customWidth="1"/>
    <col min="3588" max="3588" width="5.28515625" customWidth="1"/>
    <col min="3589" max="3589" width="14.42578125" customWidth="1"/>
    <col min="3590" max="3590" width="24.7109375" customWidth="1"/>
    <col min="3839" max="3839" width="7.42578125" bestFit="1" customWidth="1"/>
    <col min="3840" max="3840" width="43" bestFit="1" customWidth="1"/>
    <col min="3841" max="3841" width="14.28515625" customWidth="1"/>
    <col min="3842" max="3842" width="5.7109375" customWidth="1"/>
    <col min="3843" max="3843" width="14.28515625" customWidth="1"/>
    <col min="3844" max="3844" width="5.28515625" customWidth="1"/>
    <col min="3845" max="3845" width="14.42578125" customWidth="1"/>
    <col min="3846" max="3846" width="24.7109375" customWidth="1"/>
    <col min="4095" max="4095" width="7.42578125" bestFit="1" customWidth="1"/>
    <col min="4096" max="4096" width="43" bestFit="1" customWidth="1"/>
    <col min="4097" max="4097" width="14.28515625" customWidth="1"/>
    <col min="4098" max="4098" width="5.7109375" customWidth="1"/>
    <col min="4099" max="4099" width="14.28515625" customWidth="1"/>
    <col min="4100" max="4100" width="5.28515625" customWidth="1"/>
    <col min="4101" max="4101" width="14.42578125" customWidth="1"/>
    <col min="4102" max="4102" width="24.7109375" customWidth="1"/>
    <col min="4351" max="4351" width="7.42578125" bestFit="1" customWidth="1"/>
    <col min="4352" max="4352" width="43" bestFit="1" customWidth="1"/>
    <col min="4353" max="4353" width="14.28515625" customWidth="1"/>
    <col min="4354" max="4354" width="5.7109375" customWidth="1"/>
    <col min="4355" max="4355" width="14.28515625" customWidth="1"/>
    <col min="4356" max="4356" width="5.28515625" customWidth="1"/>
    <col min="4357" max="4357" width="14.42578125" customWidth="1"/>
    <col min="4358" max="4358" width="24.7109375" customWidth="1"/>
    <col min="4607" max="4607" width="7.42578125" bestFit="1" customWidth="1"/>
    <col min="4608" max="4608" width="43" bestFit="1" customWidth="1"/>
    <col min="4609" max="4609" width="14.28515625" customWidth="1"/>
    <col min="4610" max="4610" width="5.7109375" customWidth="1"/>
    <col min="4611" max="4611" width="14.28515625" customWidth="1"/>
    <col min="4612" max="4612" width="5.28515625" customWidth="1"/>
    <col min="4613" max="4613" width="14.42578125" customWidth="1"/>
    <col min="4614" max="4614" width="24.7109375" customWidth="1"/>
    <col min="4863" max="4863" width="7.42578125" bestFit="1" customWidth="1"/>
    <col min="4864" max="4864" width="43" bestFit="1" customWidth="1"/>
    <col min="4865" max="4865" width="14.28515625" customWidth="1"/>
    <col min="4866" max="4866" width="5.7109375" customWidth="1"/>
    <col min="4867" max="4867" width="14.28515625" customWidth="1"/>
    <col min="4868" max="4868" width="5.28515625" customWidth="1"/>
    <col min="4869" max="4869" width="14.42578125" customWidth="1"/>
    <col min="4870" max="4870" width="24.7109375" customWidth="1"/>
    <col min="5119" max="5119" width="7.42578125" bestFit="1" customWidth="1"/>
    <col min="5120" max="5120" width="43" bestFit="1" customWidth="1"/>
    <col min="5121" max="5121" width="14.28515625" customWidth="1"/>
    <col min="5122" max="5122" width="5.7109375" customWidth="1"/>
    <col min="5123" max="5123" width="14.28515625" customWidth="1"/>
    <col min="5124" max="5124" width="5.28515625" customWidth="1"/>
    <col min="5125" max="5125" width="14.42578125" customWidth="1"/>
    <col min="5126" max="5126" width="24.7109375" customWidth="1"/>
    <col min="5375" max="5375" width="7.42578125" bestFit="1" customWidth="1"/>
    <col min="5376" max="5376" width="43" bestFit="1" customWidth="1"/>
    <col min="5377" max="5377" width="14.28515625" customWidth="1"/>
    <col min="5378" max="5378" width="5.7109375" customWidth="1"/>
    <col min="5379" max="5379" width="14.28515625" customWidth="1"/>
    <col min="5380" max="5380" width="5.28515625" customWidth="1"/>
    <col min="5381" max="5381" width="14.42578125" customWidth="1"/>
    <col min="5382" max="5382" width="24.7109375" customWidth="1"/>
    <col min="5631" max="5631" width="7.42578125" bestFit="1" customWidth="1"/>
    <col min="5632" max="5632" width="43" bestFit="1" customWidth="1"/>
    <col min="5633" max="5633" width="14.28515625" customWidth="1"/>
    <col min="5634" max="5634" width="5.7109375" customWidth="1"/>
    <col min="5635" max="5635" width="14.28515625" customWidth="1"/>
    <col min="5636" max="5636" width="5.28515625" customWidth="1"/>
    <col min="5637" max="5637" width="14.42578125" customWidth="1"/>
    <col min="5638" max="5638" width="24.7109375" customWidth="1"/>
    <col min="5887" max="5887" width="7.42578125" bestFit="1" customWidth="1"/>
    <col min="5888" max="5888" width="43" bestFit="1" customWidth="1"/>
    <col min="5889" max="5889" width="14.28515625" customWidth="1"/>
    <col min="5890" max="5890" width="5.7109375" customWidth="1"/>
    <col min="5891" max="5891" width="14.28515625" customWidth="1"/>
    <col min="5892" max="5892" width="5.28515625" customWidth="1"/>
    <col min="5893" max="5893" width="14.42578125" customWidth="1"/>
    <col min="5894" max="5894" width="24.7109375" customWidth="1"/>
    <col min="6143" max="6143" width="7.42578125" bestFit="1" customWidth="1"/>
    <col min="6144" max="6144" width="43" bestFit="1" customWidth="1"/>
    <col min="6145" max="6145" width="14.28515625" customWidth="1"/>
    <col min="6146" max="6146" width="5.7109375" customWidth="1"/>
    <col min="6147" max="6147" width="14.28515625" customWidth="1"/>
    <col min="6148" max="6148" width="5.28515625" customWidth="1"/>
    <col min="6149" max="6149" width="14.42578125" customWidth="1"/>
    <col min="6150" max="6150" width="24.7109375" customWidth="1"/>
    <col min="6399" max="6399" width="7.42578125" bestFit="1" customWidth="1"/>
    <col min="6400" max="6400" width="43" bestFit="1" customWidth="1"/>
    <col min="6401" max="6401" width="14.28515625" customWidth="1"/>
    <col min="6402" max="6402" width="5.7109375" customWidth="1"/>
    <col min="6403" max="6403" width="14.28515625" customWidth="1"/>
    <col min="6404" max="6404" width="5.28515625" customWidth="1"/>
    <col min="6405" max="6405" width="14.42578125" customWidth="1"/>
    <col min="6406" max="6406" width="24.7109375" customWidth="1"/>
    <col min="6655" max="6655" width="7.42578125" bestFit="1" customWidth="1"/>
    <col min="6656" max="6656" width="43" bestFit="1" customWidth="1"/>
    <col min="6657" max="6657" width="14.28515625" customWidth="1"/>
    <col min="6658" max="6658" width="5.7109375" customWidth="1"/>
    <col min="6659" max="6659" width="14.28515625" customWidth="1"/>
    <col min="6660" max="6660" width="5.28515625" customWidth="1"/>
    <col min="6661" max="6661" width="14.42578125" customWidth="1"/>
    <col min="6662" max="6662" width="24.7109375" customWidth="1"/>
    <col min="6911" max="6911" width="7.42578125" bestFit="1" customWidth="1"/>
    <col min="6912" max="6912" width="43" bestFit="1" customWidth="1"/>
    <col min="6913" max="6913" width="14.28515625" customWidth="1"/>
    <col min="6914" max="6914" width="5.7109375" customWidth="1"/>
    <col min="6915" max="6915" width="14.28515625" customWidth="1"/>
    <col min="6916" max="6916" width="5.28515625" customWidth="1"/>
    <col min="6917" max="6917" width="14.42578125" customWidth="1"/>
    <col min="6918" max="6918" width="24.7109375" customWidth="1"/>
    <col min="7167" max="7167" width="7.42578125" bestFit="1" customWidth="1"/>
    <col min="7168" max="7168" width="43" bestFit="1" customWidth="1"/>
    <col min="7169" max="7169" width="14.28515625" customWidth="1"/>
    <col min="7170" max="7170" width="5.7109375" customWidth="1"/>
    <col min="7171" max="7171" width="14.28515625" customWidth="1"/>
    <col min="7172" max="7172" width="5.28515625" customWidth="1"/>
    <col min="7173" max="7173" width="14.42578125" customWidth="1"/>
    <col min="7174" max="7174" width="24.7109375" customWidth="1"/>
    <col min="7423" max="7423" width="7.42578125" bestFit="1" customWidth="1"/>
    <col min="7424" max="7424" width="43" bestFit="1" customWidth="1"/>
    <col min="7425" max="7425" width="14.28515625" customWidth="1"/>
    <col min="7426" max="7426" width="5.7109375" customWidth="1"/>
    <col min="7427" max="7427" width="14.28515625" customWidth="1"/>
    <col min="7428" max="7428" width="5.28515625" customWidth="1"/>
    <col min="7429" max="7429" width="14.42578125" customWidth="1"/>
    <col min="7430" max="7430" width="24.7109375" customWidth="1"/>
    <col min="7679" max="7679" width="7.42578125" bestFit="1" customWidth="1"/>
    <col min="7680" max="7680" width="43" bestFit="1" customWidth="1"/>
    <col min="7681" max="7681" width="14.28515625" customWidth="1"/>
    <col min="7682" max="7682" width="5.7109375" customWidth="1"/>
    <col min="7683" max="7683" width="14.28515625" customWidth="1"/>
    <col min="7684" max="7684" width="5.28515625" customWidth="1"/>
    <col min="7685" max="7685" width="14.42578125" customWidth="1"/>
    <col min="7686" max="7686" width="24.7109375" customWidth="1"/>
    <col min="7935" max="7935" width="7.42578125" bestFit="1" customWidth="1"/>
    <col min="7936" max="7936" width="43" bestFit="1" customWidth="1"/>
    <col min="7937" max="7937" width="14.28515625" customWidth="1"/>
    <col min="7938" max="7938" width="5.7109375" customWidth="1"/>
    <col min="7939" max="7939" width="14.28515625" customWidth="1"/>
    <col min="7940" max="7940" width="5.28515625" customWidth="1"/>
    <col min="7941" max="7941" width="14.42578125" customWidth="1"/>
    <col min="7942" max="7942" width="24.7109375" customWidth="1"/>
    <col min="8191" max="8191" width="7.42578125" bestFit="1" customWidth="1"/>
    <col min="8192" max="8192" width="43" bestFit="1" customWidth="1"/>
    <col min="8193" max="8193" width="14.28515625" customWidth="1"/>
    <col min="8194" max="8194" width="5.7109375" customWidth="1"/>
    <col min="8195" max="8195" width="14.28515625" customWidth="1"/>
    <col min="8196" max="8196" width="5.28515625" customWidth="1"/>
    <col min="8197" max="8197" width="14.42578125" customWidth="1"/>
    <col min="8198" max="8198" width="24.7109375" customWidth="1"/>
    <col min="8447" max="8447" width="7.42578125" bestFit="1" customWidth="1"/>
    <col min="8448" max="8448" width="43" bestFit="1" customWidth="1"/>
    <col min="8449" max="8449" width="14.28515625" customWidth="1"/>
    <col min="8450" max="8450" width="5.7109375" customWidth="1"/>
    <col min="8451" max="8451" width="14.28515625" customWidth="1"/>
    <col min="8452" max="8452" width="5.28515625" customWidth="1"/>
    <col min="8453" max="8453" width="14.42578125" customWidth="1"/>
    <col min="8454" max="8454" width="24.7109375" customWidth="1"/>
    <col min="8703" max="8703" width="7.42578125" bestFit="1" customWidth="1"/>
    <col min="8704" max="8704" width="43" bestFit="1" customWidth="1"/>
    <col min="8705" max="8705" width="14.28515625" customWidth="1"/>
    <col min="8706" max="8706" width="5.7109375" customWidth="1"/>
    <col min="8707" max="8707" width="14.28515625" customWidth="1"/>
    <col min="8708" max="8708" width="5.28515625" customWidth="1"/>
    <col min="8709" max="8709" width="14.42578125" customWidth="1"/>
    <col min="8710" max="8710" width="24.7109375" customWidth="1"/>
    <col min="8959" max="8959" width="7.42578125" bestFit="1" customWidth="1"/>
    <col min="8960" max="8960" width="43" bestFit="1" customWidth="1"/>
    <col min="8961" max="8961" width="14.28515625" customWidth="1"/>
    <col min="8962" max="8962" width="5.7109375" customWidth="1"/>
    <col min="8963" max="8963" width="14.28515625" customWidth="1"/>
    <col min="8964" max="8964" width="5.28515625" customWidth="1"/>
    <col min="8965" max="8965" width="14.42578125" customWidth="1"/>
    <col min="8966" max="8966" width="24.7109375" customWidth="1"/>
    <col min="9215" max="9215" width="7.42578125" bestFit="1" customWidth="1"/>
    <col min="9216" max="9216" width="43" bestFit="1" customWidth="1"/>
    <col min="9217" max="9217" width="14.28515625" customWidth="1"/>
    <col min="9218" max="9218" width="5.7109375" customWidth="1"/>
    <col min="9219" max="9219" width="14.28515625" customWidth="1"/>
    <col min="9220" max="9220" width="5.28515625" customWidth="1"/>
    <col min="9221" max="9221" width="14.42578125" customWidth="1"/>
    <col min="9222" max="9222" width="24.7109375" customWidth="1"/>
    <col min="9471" max="9471" width="7.42578125" bestFit="1" customWidth="1"/>
    <col min="9472" max="9472" width="43" bestFit="1" customWidth="1"/>
    <col min="9473" max="9473" width="14.28515625" customWidth="1"/>
    <col min="9474" max="9474" width="5.7109375" customWidth="1"/>
    <col min="9475" max="9475" width="14.28515625" customWidth="1"/>
    <col min="9476" max="9476" width="5.28515625" customWidth="1"/>
    <col min="9477" max="9477" width="14.42578125" customWidth="1"/>
    <col min="9478" max="9478" width="24.7109375" customWidth="1"/>
    <col min="9727" max="9727" width="7.42578125" bestFit="1" customWidth="1"/>
    <col min="9728" max="9728" width="43" bestFit="1" customWidth="1"/>
    <col min="9729" max="9729" width="14.28515625" customWidth="1"/>
    <col min="9730" max="9730" width="5.7109375" customWidth="1"/>
    <col min="9731" max="9731" width="14.28515625" customWidth="1"/>
    <col min="9732" max="9732" width="5.28515625" customWidth="1"/>
    <col min="9733" max="9733" width="14.42578125" customWidth="1"/>
    <col min="9734" max="9734" width="24.7109375" customWidth="1"/>
    <col min="9983" max="9983" width="7.42578125" bestFit="1" customWidth="1"/>
    <col min="9984" max="9984" width="43" bestFit="1" customWidth="1"/>
    <col min="9985" max="9985" width="14.28515625" customWidth="1"/>
    <col min="9986" max="9986" width="5.7109375" customWidth="1"/>
    <col min="9987" max="9987" width="14.28515625" customWidth="1"/>
    <col min="9988" max="9988" width="5.28515625" customWidth="1"/>
    <col min="9989" max="9989" width="14.42578125" customWidth="1"/>
    <col min="9990" max="9990" width="24.7109375" customWidth="1"/>
    <col min="10239" max="10239" width="7.42578125" bestFit="1" customWidth="1"/>
    <col min="10240" max="10240" width="43" bestFit="1" customWidth="1"/>
    <col min="10241" max="10241" width="14.28515625" customWidth="1"/>
    <col min="10242" max="10242" width="5.7109375" customWidth="1"/>
    <col min="10243" max="10243" width="14.28515625" customWidth="1"/>
    <col min="10244" max="10244" width="5.28515625" customWidth="1"/>
    <col min="10245" max="10245" width="14.42578125" customWidth="1"/>
    <col min="10246" max="10246" width="24.7109375" customWidth="1"/>
    <col min="10495" max="10495" width="7.42578125" bestFit="1" customWidth="1"/>
    <col min="10496" max="10496" width="43" bestFit="1" customWidth="1"/>
    <col min="10497" max="10497" width="14.28515625" customWidth="1"/>
    <col min="10498" max="10498" width="5.7109375" customWidth="1"/>
    <col min="10499" max="10499" width="14.28515625" customWidth="1"/>
    <col min="10500" max="10500" width="5.28515625" customWidth="1"/>
    <col min="10501" max="10501" width="14.42578125" customWidth="1"/>
    <col min="10502" max="10502" width="24.7109375" customWidth="1"/>
    <col min="10751" max="10751" width="7.42578125" bestFit="1" customWidth="1"/>
    <col min="10752" max="10752" width="43" bestFit="1" customWidth="1"/>
    <col min="10753" max="10753" width="14.28515625" customWidth="1"/>
    <col min="10754" max="10754" width="5.7109375" customWidth="1"/>
    <col min="10755" max="10755" width="14.28515625" customWidth="1"/>
    <col min="10756" max="10756" width="5.28515625" customWidth="1"/>
    <col min="10757" max="10757" width="14.42578125" customWidth="1"/>
    <col min="10758" max="10758" width="24.7109375" customWidth="1"/>
    <col min="11007" max="11007" width="7.42578125" bestFit="1" customWidth="1"/>
    <col min="11008" max="11008" width="43" bestFit="1" customWidth="1"/>
    <col min="11009" max="11009" width="14.28515625" customWidth="1"/>
    <col min="11010" max="11010" width="5.7109375" customWidth="1"/>
    <col min="11011" max="11011" width="14.28515625" customWidth="1"/>
    <col min="11012" max="11012" width="5.28515625" customWidth="1"/>
    <col min="11013" max="11013" width="14.42578125" customWidth="1"/>
    <col min="11014" max="11014" width="24.7109375" customWidth="1"/>
    <col min="11263" max="11263" width="7.42578125" bestFit="1" customWidth="1"/>
    <col min="11264" max="11264" width="43" bestFit="1" customWidth="1"/>
    <col min="11265" max="11265" width="14.28515625" customWidth="1"/>
    <col min="11266" max="11266" width="5.7109375" customWidth="1"/>
    <col min="11267" max="11267" width="14.28515625" customWidth="1"/>
    <col min="11268" max="11268" width="5.28515625" customWidth="1"/>
    <col min="11269" max="11269" width="14.42578125" customWidth="1"/>
    <col min="11270" max="11270" width="24.7109375" customWidth="1"/>
    <col min="11519" max="11519" width="7.42578125" bestFit="1" customWidth="1"/>
    <col min="11520" max="11520" width="43" bestFit="1" customWidth="1"/>
    <col min="11521" max="11521" width="14.28515625" customWidth="1"/>
    <col min="11522" max="11522" width="5.7109375" customWidth="1"/>
    <col min="11523" max="11523" width="14.28515625" customWidth="1"/>
    <col min="11524" max="11524" width="5.28515625" customWidth="1"/>
    <col min="11525" max="11525" width="14.42578125" customWidth="1"/>
    <col min="11526" max="11526" width="24.7109375" customWidth="1"/>
    <col min="11775" max="11775" width="7.42578125" bestFit="1" customWidth="1"/>
    <col min="11776" max="11776" width="43" bestFit="1" customWidth="1"/>
    <col min="11777" max="11777" width="14.28515625" customWidth="1"/>
    <col min="11778" max="11778" width="5.7109375" customWidth="1"/>
    <col min="11779" max="11779" width="14.28515625" customWidth="1"/>
    <col min="11780" max="11780" width="5.28515625" customWidth="1"/>
    <col min="11781" max="11781" width="14.42578125" customWidth="1"/>
    <col min="11782" max="11782" width="24.7109375" customWidth="1"/>
    <col min="12031" max="12031" width="7.42578125" bestFit="1" customWidth="1"/>
    <col min="12032" max="12032" width="43" bestFit="1" customWidth="1"/>
    <col min="12033" max="12033" width="14.28515625" customWidth="1"/>
    <col min="12034" max="12034" width="5.7109375" customWidth="1"/>
    <col min="12035" max="12035" width="14.28515625" customWidth="1"/>
    <col min="12036" max="12036" width="5.28515625" customWidth="1"/>
    <col min="12037" max="12037" width="14.42578125" customWidth="1"/>
    <col min="12038" max="12038" width="24.7109375" customWidth="1"/>
    <col min="12287" max="12287" width="7.42578125" bestFit="1" customWidth="1"/>
    <col min="12288" max="12288" width="43" bestFit="1" customWidth="1"/>
    <col min="12289" max="12289" width="14.28515625" customWidth="1"/>
    <col min="12290" max="12290" width="5.7109375" customWidth="1"/>
    <col min="12291" max="12291" width="14.28515625" customWidth="1"/>
    <col min="12292" max="12292" width="5.28515625" customWidth="1"/>
    <col min="12293" max="12293" width="14.42578125" customWidth="1"/>
    <col min="12294" max="12294" width="24.7109375" customWidth="1"/>
    <col min="12543" max="12543" width="7.42578125" bestFit="1" customWidth="1"/>
    <col min="12544" max="12544" width="43" bestFit="1" customWidth="1"/>
    <col min="12545" max="12545" width="14.28515625" customWidth="1"/>
    <col min="12546" max="12546" width="5.7109375" customWidth="1"/>
    <col min="12547" max="12547" width="14.28515625" customWidth="1"/>
    <col min="12548" max="12548" width="5.28515625" customWidth="1"/>
    <col min="12549" max="12549" width="14.42578125" customWidth="1"/>
    <col min="12550" max="12550" width="24.7109375" customWidth="1"/>
    <col min="12799" max="12799" width="7.42578125" bestFit="1" customWidth="1"/>
    <col min="12800" max="12800" width="43" bestFit="1" customWidth="1"/>
    <col min="12801" max="12801" width="14.28515625" customWidth="1"/>
    <col min="12802" max="12802" width="5.7109375" customWidth="1"/>
    <col min="12803" max="12803" width="14.28515625" customWidth="1"/>
    <col min="12804" max="12804" width="5.28515625" customWidth="1"/>
    <col min="12805" max="12805" width="14.42578125" customWidth="1"/>
    <col min="12806" max="12806" width="24.7109375" customWidth="1"/>
    <col min="13055" max="13055" width="7.42578125" bestFit="1" customWidth="1"/>
    <col min="13056" max="13056" width="43" bestFit="1" customWidth="1"/>
    <col min="13057" max="13057" width="14.28515625" customWidth="1"/>
    <col min="13058" max="13058" width="5.7109375" customWidth="1"/>
    <col min="13059" max="13059" width="14.28515625" customWidth="1"/>
    <col min="13060" max="13060" width="5.28515625" customWidth="1"/>
    <col min="13061" max="13061" width="14.42578125" customWidth="1"/>
    <col min="13062" max="13062" width="24.7109375" customWidth="1"/>
    <col min="13311" max="13311" width="7.42578125" bestFit="1" customWidth="1"/>
    <col min="13312" max="13312" width="43" bestFit="1" customWidth="1"/>
    <col min="13313" max="13313" width="14.28515625" customWidth="1"/>
    <col min="13314" max="13314" width="5.7109375" customWidth="1"/>
    <col min="13315" max="13315" width="14.28515625" customWidth="1"/>
    <col min="13316" max="13316" width="5.28515625" customWidth="1"/>
    <col min="13317" max="13317" width="14.42578125" customWidth="1"/>
    <col min="13318" max="13318" width="24.7109375" customWidth="1"/>
    <col min="13567" max="13567" width="7.42578125" bestFit="1" customWidth="1"/>
    <col min="13568" max="13568" width="43" bestFit="1" customWidth="1"/>
    <col min="13569" max="13569" width="14.28515625" customWidth="1"/>
    <col min="13570" max="13570" width="5.7109375" customWidth="1"/>
    <col min="13571" max="13571" width="14.28515625" customWidth="1"/>
    <col min="13572" max="13572" width="5.28515625" customWidth="1"/>
    <col min="13573" max="13573" width="14.42578125" customWidth="1"/>
    <col min="13574" max="13574" width="24.7109375" customWidth="1"/>
    <col min="13823" max="13823" width="7.42578125" bestFit="1" customWidth="1"/>
    <col min="13824" max="13824" width="43" bestFit="1" customWidth="1"/>
    <col min="13825" max="13825" width="14.28515625" customWidth="1"/>
    <col min="13826" max="13826" width="5.7109375" customWidth="1"/>
    <col min="13827" max="13827" width="14.28515625" customWidth="1"/>
    <col min="13828" max="13828" width="5.28515625" customWidth="1"/>
    <col min="13829" max="13829" width="14.42578125" customWidth="1"/>
    <col min="13830" max="13830" width="24.7109375" customWidth="1"/>
    <col min="14079" max="14079" width="7.42578125" bestFit="1" customWidth="1"/>
    <col min="14080" max="14080" width="43" bestFit="1" customWidth="1"/>
    <col min="14081" max="14081" width="14.28515625" customWidth="1"/>
    <col min="14082" max="14082" width="5.7109375" customWidth="1"/>
    <col min="14083" max="14083" width="14.28515625" customWidth="1"/>
    <col min="14084" max="14084" width="5.28515625" customWidth="1"/>
    <col min="14085" max="14085" width="14.42578125" customWidth="1"/>
    <col min="14086" max="14086" width="24.7109375" customWidth="1"/>
    <col min="14335" max="14335" width="7.42578125" bestFit="1" customWidth="1"/>
    <col min="14336" max="14336" width="43" bestFit="1" customWidth="1"/>
    <col min="14337" max="14337" width="14.28515625" customWidth="1"/>
    <col min="14338" max="14338" width="5.7109375" customWidth="1"/>
    <col min="14339" max="14339" width="14.28515625" customWidth="1"/>
    <col min="14340" max="14340" width="5.28515625" customWidth="1"/>
    <col min="14341" max="14341" width="14.42578125" customWidth="1"/>
    <col min="14342" max="14342" width="24.7109375" customWidth="1"/>
    <col min="14591" max="14591" width="7.42578125" bestFit="1" customWidth="1"/>
    <col min="14592" max="14592" width="43" bestFit="1" customWidth="1"/>
    <col min="14593" max="14593" width="14.28515625" customWidth="1"/>
    <col min="14594" max="14594" width="5.7109375" customWidth="1"/>
    <col min="14595" max="14595" width="14.28515625" customWidth="1"/>
    <col min="14596" max="14596" width="5.28515625" customWidth="1"/>
    <col min="14597" max="14597" width="14.42578125" customWidth="1"/>
    <col min="14598" max="14598" width="24.7109375" customWidth="1"/>
    <col min="14847" max="14847" width="7.42578125" bestFit="1" customWidth="1"/>
    <col min="14848" max="14848" width="43" bestFit="1" customWidth="1"/>
    <col min="14849" max="14849" width="14.28515625" customWidth="1"/>
    <col min="14850" max="14850" width="5.7109375" customWidth="1"/>
    <col min="14851" max="14851" width="14.28515625" customWidth="1"/>
    <col min="14852" max="14852" width="5.28515625" customWidth="1"/>
    <col min="14853" max="14853" width="14.42578125" customWidth="1"/>
    <col min="14854" max="14854" width="24.7109375" customWidth="1"/>
    <col min="15103" max="15103" width="7.42578125" bestFit="1" customWidth="1"/>
    <col min="15104" max="15104" width="43" bestFit="1" customWidth="1"/>
    <col min="15105" max="15105" width="14.28515625" customWidth="1"/>
    <col min="15106" max="15106" width="5.7109375" customWidth="1"/>
    <col min="15107" max="15107" width="14.28515625" customWidth="1"/>
    <col min="15108" max="15108" width="5.28515625" customWidth="1"/>
    <col min="15109" max="15109" width="14.42578125" customWidth="1"/>
    <col min="15110" max="15110" width="24.7109375" customWidth="1"/>
    <col min="15359" max="15359" width="7.42578125" bestFit="1" customWidth="1"/>
    <col min="15360" max="15360" width="43" bestFit="1" customWidth="1"/>
    <col min="15361" max="15361" width="14.28515625" customWidth="1"/>
    <col min="15362" max="15362" width="5.7109375" customWidth="1"/>
    <col min="15363" max="15363" width="14.28515625" customWidth="1"/>
    <col min="15364" max="15364" width="5.28515625" customWidth="1"/>
    <col min="15365" max="15365" width="14.42578125" customWidth="1"/>
    <col min="15366" max="15366" width="24.7109375" customWidth="1"/>
    <col min="15615" max="15615" width="7.42578125" bestFit="1" customWidth="1"/>
    <col min="15616" max="15616" width="43" bestFit="1" customWidth="1"/>
    <col min="15617" max="15617" width="14.28515625" customWidth="1"/>
    <col min="15618" max="15618" width="5.7109375" customWidth="1"/>
    <col min="15619" max="15619" width="14.28515625" customWidth="1"/>
    <col min="15620" max="15620" width="5.28515625" customWidth="1"/>
    <col min="15621" max="15621" width="14.42578125" customWidth="1"/>
    <col min="15622" max="15622" width="24.7109375" customWidth="1"/>
    <col min="15871" max="15871" width="7.42578125" bestFit="1" customWidth="1"/>
    <col min="15872" max="15872" width="43" bestFit="1" customWidth="1"/>
    <col min="15873" max="15873" width="14.28515625" customWidth="1"/>
    <col min="15874" max="15874" width="5.7109375" customWidth="1"/>
    <col min="15875" max="15875" width="14.28515625" customWidth="1"/>
    <col min="15876" max="15876" width="5.28515625" customWidth="1"/>
    <col min="15877" max="15877" width="14.42578125" customWidth="1"/>
    <col min="15878" max="15878" width="24.7109375" customWidth="1"/>
    <col min="16127" max="16127" width="7.42578125" bestFit="1" customWidth="1"/>
    <col min="16128" max="16128" width="43" bestFit="1" customWidth="1"/>
    <col min="16129" max="16129" width="14.28515625" customWidth="1"/>
    <col min="16130" max="16130" width="5.7109375" customWidth="1"/>
    <col min="16131" max="16131" width="14.28515625" customWidth="1"/>
    <col min="16132" max="16132" width="5.28515625" customWidth="1"/>
    <col min="16133" max="16133" width="14.42578125" customWidth="1"/>
    <col min="16134" max="16134" width="24.7109375" customWidth="1"/>
  </cols>
  <sheetData>
    <row r="1" spans="1:199" s="8" customFormat="1" ht="15.75" x14ac:dyDescent="0.25">
      <c r="A1" s="1" t="s">
        <v>259</v>
      </c>
      <c r="B1" s="2" t="s">
        <v>260</v>
      </c>
      <c r="C1" s="3"/>
      <c r="D1" s="4"/>
      <c r="E1" s="3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</row>
    <row r="2" spans="1:199" s="13" customFormat="1" ht="16.5" thickBot="1" x14ac:dyDescent="0.3">
      <c r="A2" s="9"/>
      <c r="B2" s="10"/>
      <c r="C2" s="3"/>
      <c r="D2" s="4"/>
      <c r="E2" s="3"/>
      <c r="F2" s="5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</row>
    <row r="3" spans="1:199" s="8" customFormat="1" ht="16.5" thickBot="1" x14ac:dyDescent="0.3">
      <c r="A3" s="14" t="s">
        <v>261</v>
      </c>
      <c r="B3" s="15" t="s">
        <v>262</v>
      </c>
      <c r="C3" s="16"/>
      <c r="D3" s="17"/>
      <c r="E3" s="18"/>
      <c r="F3" s="17"/>
      <c r="G3" s="1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</row>
    <row r="4" spans="1:199" s="13" customFormat="1" x14ac:dyDescent="0.25">
      <c r="A4" s="9"/>
      <c r="B4" s="20"/>
      <c r="C4" s="21"/>
      <c r="D4" s="22"/>
      <c r="E4" s="23"/>
      <c r="F4" s="22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</row>
    <row r="5" spans="1:199" s="29" customFormat="1" ht="30" x14ac:dyDescent="0.25">
      <c r="A5" s="24" t="s">
        <v>263</v>
      </c>
      <c r="B5" s="25" t="s">
        <v>264</v>
      </c>
      <c r="C5" s="26"/>
      <c r="D5" s="26"/>
      <c r="E5" s="27"/>
      <c r="F5" s="28"/>
    </row>
    <row r="6" spans="1:199" s="29" customFormat="1" ht="57" x14ac:dyDescent="0.25">
      <c r="A6" s="24"/>
      <c r="B6" s="30" t="s">
        <v>265</v>
      </c>
      <c r="C6" s="26"/>
      <c r="D6" s="26"/>
      <c r="E6" s="27"/>
      <c r="F6" s="28"/>
    </row>
    <row r="7" spans="1:199" s="29" customFormat="1" ht="42.75" x14ac:dyDescent="0.25">
      <c r="A7" s="24"/>
      <c r="B7" s="30" t="s">
        <v>266</v>
      </c>
      <c r="C7" s="26"/>
      <c r="D7" s="26"/>
      <c r="E7" s="27"/>
      <c r="F7" s="28"/>
    </row>
    <row r="8" spans="1:199" s="29" customFormat="1" x14ac:dyDescent="0.25">
      <c r="A8" s="24"/>
      <c r="B8" s="30"/>
      <c r="C8" s="26"/>
      <c r="D8" s="26"/>
      <c r="E8" s="27"/>
      <c r="F8" s="28"/>
    </row>
    <row r="9" spans="1:199" s="29" customFormat="1" ht="45" x14ac:dyDescent="0.25">
      <c r="A9" s="24"/>
      <c r="B9" s="25" t="s">
        <v>267</v>
      </c>
      <c r="C9" s="26"/>
      <c r="D9" s="26"/>
      <c r="E9" s="27"/>
      <c r="F9" s="28"/>
    </row>
    <row r="10" spans="1:199" s="29" customFormat="1" x14ac:dyDescent="0.25">
      <c r="A10" s="24"/>
      <c r="B10" s="30"/>
      <c r="C10" s="26"/>
      <c r="D10" s="26"/>
      <c r="E10" s="27"/>
      <c r="F10" s="28"/>
    </row>
    <row r="11" spans="1:199" s="29" customFormat="1" x14ac:dyDescent="0.25">
      <c r="A11" s="24" t="s">
        <v>268</v>
      </c>
      <c r="B11" s="25" t="s">
        <v>269</v>
      </c>
      <c r="C11" s="26"/>
      <c r="D11" s="26"/>
      <c r="E11" s="27"/>
      <c r="F11" s="28"/>
    </row>
    <row r="12" spans="1:199" s="29" customFormat="1" x14ac:dyDescent="0.25">
      <c r="A12" s="24"/>
      <c r="B12" s="30" t="s">
        <v>270</v>
      </c>
      <c r="C12" s="26"/>
      <c r="D12" s="26"/>
      <c r="E12" s="27"/>
      <c r="F12" s="28"/>
    </row>
    <row r="13" spans="1:199" s="29" customFormat="1" x14ac:dyDescent="0.25">
      <c r="A13" s="9"/>
      <c r="B13" s="31" t="s">
        <v>155</v>
      </c>
      <c r="C13" s="32">
        <v>16</v>
      </c>
      <c r="D13" s="33" t="s">
        <v>121</v>
      </c>
      <c r="E13" s="171"/>
      <c r="F13" s="33" t="s">
        <v>213</v>
      </c>
      <c r="G13" s="34">
        <f>C13*E13</f>
        <v>0</v>
      </c>
    </row>
    <row r="14" spans="1:199" s="13" customFormat="1" x14ac:dyDescent="0.25">
      <c r="A14" s="35"/>
      <c r="B14" s="36"/>
      <c r="C14" s="36"/>
      <c r="D14" s="36"/>
      <c r="E14" s="37"/>
      <c r="F14" s="38"/>
      <c r="G14" s="3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</row>
    <row r="15" spans="1:199" s="29" customFormat="1" x14ac:dyDescent="0.25">
      <c r="A15" s="24" t="s">
        <v>271</v>
      </c>
      <c r="B15" s="25" t="s">
        <v>272</v>
      </c>
      <c r="C15" s="26"/>
      <c r="D15" s="26"/>
      <c r="E15" s="27"/>
      <c r="F15" s="28"/>
    </row>
    <row r="16" spans="1:199" s="29" customFormat="1" ht="28.5" x14ac:dyDescent="0.25">
      <c r="A16" s="24"/>
      <c r="B16" s="30" t="s">
        <v>273</v>
      </c>
      <c r="C16" s="26"/>
      <c r="D16" s="26"/>
      <c r="E16" s="27"/>
      <c r="F16" s="28"/>
    </row>
    <row r="17" spans="1:199" s="29" customFormat="1" x14ac:dyDescent="0.25">
      <c r="A17" s="9"/>
      <c r="B17" s="31" t="s">
        <v>155</v>
      </c>
      <c r="C17" s="32">
        <v>18</v>
      </c>
      <c r="D17" s="33" t="s">
        <v>121</v>
      </c>
      <c r="E17" s="171"/>
      <c r="F17" s="33" t="s">
        <v>213</v>
      </c>
      <c r="G17" s="34">
        <f>C17*E17</f>
        <v>0</v>
      </c>
    </row>
    <row r="18" spans="1:199" s="13" customFormat="1" ht="15.75" x14ac:dyDescent="0.25">
      <c r="A18" s="9"/>
      <c r="B18" s="10"/>
      <c r="C18" s="3"/>
      <c r="D18" s="4"/>
      <c r="E18" s="3"/>
      <c r="F18" s="5"/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</row>
    <row r="19" spans="1:199" s="29" customFormat="1" x14ac:dyDescent="0.25">
      <c r="A19" s="24" t="s">
        <v>274</v>
      </c>
      <c r="B19" s="25" t="s">
        <v>275</v>
      </c>
      <c r="C19" s="26"/>
      <c r="D19" s="26"/>
      <c r="E19" s="27"/>
      <c r="F19" s="28"/>
    </row>
    <row r="20" spans="1:199" s="29" customFormat="1" ht="71.25" x14ac:dyDescent="0.25">
      <c r="A20" s="24"/>
      <c r="B20" s="30" t="s">
        <v>276</v>
      </c>
      <c r="C20" s="26"/>
      <c r="D20" s="26"/>
      <c r="E20" s="27"/>
      <c r="F20" s="28"/>
    </row>
    <row r="21" spans="1:199" s="29" customFormat="1" ht="57" x14ac:dyDescent="0.25">
      <c r="A21" s="24"/>
      <c r="B21" s="30" t="s">
        <v>277</v>
      </c>
      <c r="C21" s="26"/>
      <c r="D21" s="26"/>
      <c r="E21" s="27"/>
      <c r="F21" s="28"/>
    </row>
    <row r="22" spans="1:199" s="29" customFormat="1" x14ac:dyDescent="0.25">
      <c r="A22" s="24"/>
      <c r="B22" s="30"/>
      <c r="C22" s="26"/>
      <c r="D22" s="26"/>
      <c r="E22" s="27"/>
      <c r="F22" s="28"/>
    </row>
    <row r="23" spans="1:199" s="29" customFormat="1" ht="45" x14ac:dyDescent="0.25">
      <c r="A23" s="24"/>
      <c r="B23" s="25" t="s">
        <v>267</v>
      </c>
      <c r="C23" s="26"/>
      <c r="D23" s="26"/>
      <c r="E23" s="27"/>
      <c r="F23" s="28"/>
    </row>
    <row r="24" spans="1:199" s="29" customFormat="1" x14ac:dyDescent="0.25">
      <c r="A24" s="24"/>
      <c r="B24" s="30"/>
      <c r="C24" s="26"/>
      <c r="D24" s="26"/>
      <c r="E24" s="27"/>
      <c r="F24" s="28"/>
    </row>
    <row r="25" spans="1:199" s="29" customFormat="1" x14ac:dyDescent="0.25">
      <c r="A25" s="24" t="s">
        <v>65</v>
      </c>
      <c r="B25" s="25" t="s">
        <v>278</v>
      </c>
      <c r="C25" s="26"/>
      <c r="D25" s="26"/>
      <c r="E25" s="27"/>
      <c r="F25" s="28"/>
    </row>
    <row r="26" spans="1:199" s="29" customFormat="1" x14ac:dyDescent="0.25">
      <c r="A26" s="9"/>
      <c r="B26" s="31" t="s">
        <v>69</v>
      </c>
      <c r="C26" s="32">
        <v>6</v>
      </c>
      <c r="D26" s="33" t="s">
        <v>121</v>
      </c>
      <c r="E26" s="171"/>
      <c r="F26" s="33" t="s">
        <v>213</v>
      </c>
      <c r="G26" s="34">
        <f>C26*E26</f>
        <v>0</v>
      </c>
    </row>
    <row r="27" spans="1:199" s="13" customFormat="1" x14ac:dyDescent="0.25">
      <c r="A27" s="24" t="s">
        <v>70</v>
      </c>
      <c r="B27" s="25" t="s">
        <v>279</v>
      </c>
      <c r="C27" s="26"/>
      <c r="D27" s="26"/>
      <c r="E27" s="27"/>
      <c r="F27" s="28"/>
      <c r="G27" s="2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</row>
    <row r="28" spans="1:199" s="13" customFormat="1" x14ac:dyDescent="0.25">
      <c r="A28" s="9"/>
      <c r="B28" s="31" t="s">
        <v>69</v>
      </c>
      <c r="C28" s="32">
        <v>2</v>
      </c>
      <c r="D28" s="33" t="s">
        <v>121</v>
      </c>
      <c r="E28" s="171"/>
      <c r="F28" s="33" t="s">
        <v>213</v>
      </c>
      <c r="G28" s="34">
        <f>C28*E28</f>
        <v>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</row>
    <row r="29" spans="1:199" s="13" customFormat="1" x14ac:dyDescent="0.25">
      <c r="A29" s="24" t="s">
        <v>75</v>
      </c>
      <c r="B29" s="25" t="s">
        <v>280</v>
      </c>
      <c r="C29" s="26"/>
      <c r="D29" s="26"/>
      <c r="E29" s="27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</row>
    <row r="30" spans="1:199" s="13" customFormat="1" x14ac:dyDescent="0.25">
      <c r="A30" s="9"/>
      <c r="B30" s="31" t="s">
        <v>69</v>
      </c>
      <c r="C30" s="32">
        <v>2</v>
      </c>
      <c r="D30" s="33" t="s">
        <v>121</v>
      </c>
      <c r="E30" s="171"/>
      <c r="F30" s="33" t="s">
        <v>213</v>
      </c>
      <c r="G30" s="34">
        <f>C30*E30</f>
        <v>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</row>
    <row r="31" spans="1:199" s="13" customFormat="1" ht="15.75" x14ac:dyDescent="0.25">
      <c r="A31" s="9"/>
      <c r="B31" s="10"/>
      <c r="C31" s="3"/>
      <c r="D31" s="4"/>
      <c r="E31" s="3"/>
      <c r="F31" s="5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</row>
    <row r="32" spans="1:199" s="13" customFormat="1" ht="45" x14ac:dyDescent="0.25">
      <c r="A32" s="9" t="s">
        <v>7</v>
      </c>
      <c r="B32" s="25" t="s">
        <v>281</v>
      </c>
      <c r="C32" s="3"/>
      <c r="D32" s="4"/>
      <c r="E32" s="3"/>
      <c r="F32" s="5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</row>
    <row r="33" spans="1:199" s="13" customFormat="1" ht="57" x14ac:dyDescent="0.25">
      <c r="A33" s="9"/>
      <c r="B33" s="30" t="s">
        <v>282</v>
      </c>
      <c r="C33" s="3"/>
      <c r="D33" s="4"/>
      <c r="E33" s="3"/>
      <c r="F33" s="5"/>
      <c r="G33" s="1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</row>
    <row r="34" spans="1:199" s="13" customFormat="1" ht="15.75" x14ac:dyDescent="0.25">
      <c r="A34" s="9"/>
      <c r="B34" s="30" t="s">
        <v>283</v>
      </c>
      <c r="C34" s="3"/>
      <c r="D34" s="4"/>
      <c r="E34" s="3"/>
      <c r="F34" s="5"/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</row>
    <row r="35" spans="1:199" s="13" customFormat="1" ht="15.75" x14ac:dyDescent="0.25">
      <c r="A35" s="9"/>
      <c r="B35" s="10"/>
      <c r="C35" s="3"/>
      <c r="D35" s="4"/>
      <c r="E35" s="3"/>
      <c r="F35" s="5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</row>
    <row r="36" spans="1:199" s="13" customFormat="1" ht="15.75" x14ac:dyDescent="0.25">
      <c r="A36" s="9" t="s">
        <v>284</v>
      </c>
      <c r="B36" s="25" t="s">
        <v>285</v>
      </c>
      <c r="C36" s="3"/>
      <c r="D36" s="4"/>
      <c r="E36" s="3"/>
      <c r="F36" s="5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</row>
    <row r="37" spans="1:199" s="13" customFormat="1" x14ac:dyDescent="0.25">
      <c r="A37" s="9"/>
      <c r="B37" s="31" t="s">
        <v>155</v>
      </c>
      <c r="C37" s="32">
        <v>14</v>
      </c>
      <c r="D37" s="33" t="s">
        <v>121</v>
      </c>
      <c r="E37" s="171"/>
      <c r="F37" s="33" t="s">
        <v>213</v>
      </c>
      <c r="G37" s="34">
        <f>C37*E37</f>
        <v>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</row>
    <row r="38" spans="1:199" s="13" customFormat="1" ht="15.75" x14ac:dyDescent="0.25">
      <c r="A38" s="9" t="s">
        <v>286</v>
      </c>
      <c r="B38" s="25" t="s">
        <v>287</v>
      </c>
      <c r="C38" s="3"/>
      <c r="D38" s="4"/>
      <c r="E38" s="3"/>
      <c r="F38" s="5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</row>
    <row r="39" spans="1:199" s="13" customFormat="1" x14ac:dyDescent="0.25">
      <c r="A39" s="9"/>
      <c r="B39" s="31" t="s">
        <v>155</v>
      </c>
      <c r="C39" s="32">
        <v>16</v>
      </c>
      <c r="D39" s="33" t="s">
        <v>121</v>
      </c>
      <c r="E39" s="171"/>
      <c r="F39" s="33" t="s">
        <v>213</v>
      </c>
      <c r="G39" s="34">
        <f>C39*E39</f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</row>
    <row r="40" spans="1:199" s="13" customFormat="1" ht="15.75" x14ac:dyDescent="0.25">
      <c r="A40" s="9"/>
      <c r="B40" s="10"/>
      <c r="C40" s="3"/>
      <c r="D40" s="4"/>
      <c r="E40" s="3"/>
      <c r="F40" s="5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</row>
    <row r="41" spans="1:199" s="13" customFormat="1" ht="45" x14ac:dyDescent="0.25">
      <c r="A41" s="9" t="s">
        <v>10</v>
      </c>
      <c r="B41" s="25" t="s">
        <v>288</v>
      </c>
      <c r="C41" s="3"/>
      <c r="D41" s="4"/>
      <c r="E41" s="3"/>
      <c r="F41" s="5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</row>
    <row r="42" spans="1:199" s="13" customFormat="1" ht="85.5" x14ac:dyDescent="0.25">
      <c r="A42" s="9"/>
      <c r="B42" s="30" t="s">
        <v>289</v>
      </c>
      <c r="C42" s="3"/>
      <c r="D42" s="4"/>
      <c r="E42" s="3"/>
      <c r="F42" s="5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</row>
    <row r="43" spans="1:199" s="13" customFormat="1" ht="28.5" x14ac:dyDescent="0.25">
      <c r="A43" s="9"/>
      <c r="B43" s="30" t="s">
        <v>290</v>
      </c>
      <c r="C43" s="3"/>
      <c r="D43" s="4"/>
      <c r="E43" s="3"/>
      <c r="F43" s="5"/>
      <c r="G43" s="1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</row>
    <row r="44" spans="1:199" s="13" customFormat="1" x14ac:dyDescent="0.25">
      <c r="A44" s="9"/>
      <c r="B44" s="31" t="s">
        <v>69</v>
      </c>
      <c r="C44" s="32">
        <v>2</v>
      </c>
      <c r="D44" s="33" t="s">
        <v>121</v>
      </c>
      <c r="E44" s="171"/>
      <c r="F44" s="33" t="s">
        <v>213</v>
      </c>
      <c r="G44" s="34">
        <f>C44*E44</f>
        <v>0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</row>
    <row r="45" spans="1:199" s="13" customFormat="1" ht="15.75" x14ac:dyDescent="0.25">
      <c r="A45" s="9"/>
      <c r="B45" s="10"/>
      <c r="C45" s="3"/>
      <c r="D45" s="4"/>
      <c r="E45" s="3"/>
      <c r="F45" s="5"/>
      <c r="G45" s="1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</row>
    <row r="46" spans="1:199" s="13" customFormat="1" ht="73.5" x14ac:dyDescent="0.25">
      <c r="A46" s="9" t="s">
        <v>19</v>
      </c>
      <c r="B46" s="25" t="s">
        <v>291</v>
      </c>
      <c r="C46" s="3"/>
      <c r="D46" s="4"/>
      <c r="E46" s="3"/>
      <c r="F46" s="5"/>
      <c r="G46" s="1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</row>
    <row r="47" spans="1:199" s="13" customFormat="1" ht="28.5" x14ac:dyDescent="0.25">
      <c r="A47" s="9"/>
      <c r="B47" s="30" t="s">
        <v>292</v>
      </c>
      <c r="C47" s="3"/>
      <c r="D47" s="4"/>
      <c r="E47" s="3"/>
      <c r="F47" s="5"/>
      <c r="G47" s="11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</row>
    <row r="48" spans="1:199" s="13" customFormat="1" ht="28.5" x14ac:dyDescent="0.25">
      <c r="A48" s="9"/>
      <c r="B48" s="30" t="s">
        <v>293</v>
      </c>
      <c r="C48" s="3"/>
      <c r="D48" s="4"/>
      <c r="E48" s="3"/>
      <c r="F48" s="5"/>
      <c r="G48" s="11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</row>
    <row r="49" spans="1:199" s="13" customFormat="1" x14ac:dyDescent="0.25">
      <c r="A49" s="9"/>
      <c r="B49" s="31" t="s">
        <v>212</v>
      </c>
      <c r="C49" s="32">
        <v>1</v>
      </c>
      <c r="D49" s="33" t="s">
        <v>121</v>
      </c>
      <c r="E49" s="171"/>
      <c r="F49" s="33" t="s">
        <v>213</v>
      </c>
      <c r="G49" s="34">
        <f>C49*E49</f>
        <v>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</row>
    <row r="50" spans="1:199" s="13" customFormat="1" ht="15.75" thickBot="1" x14ac:dyDescent="0.3">
      <c r="B50" s="40"/>
      <c r="C50" s="41"/>
      <c r="D50" s="42"/>
      <c r="E50" s="43"/>
      <c r="F50" s="42"/>
      <c r="G50" s="4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</row>
    <row r="51" spans="1:199" s="13" customFormat="1" ht="15.75" thickBot="1" x14ac:dyDescent="0.3">
      <c r="A51" s="45"/>
      <c r="B51" s="46"/>
      <c r="C51" s="47"/>
      <c r="D51" s="22"/>
      <c r="E51" s="48"/>
      <c r="F51" s="22"/>
      <c r="G51" s="11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</row>
    <row r="52" spans="1:199" s="13" customFormat="1" ht="15.75" thickBot="1" x14ac:dyDescent="0.3">
      <c r="A52" s="49" t="s">
        <v>261</v>
      </c>
      <c r="B52" s="50" t="s">
        <v>294</v>
      </c>
      <c r="C52" s="51"/>
      <c r="D52" s="52"/>
      <c r="E52" s="53"/>
      <c r="F52" s="54" t="s">
        <v>213</v>
      </c>
      <c r="G52" s="55">
        <f>SUM(G5:G49)</f>
        <v>0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</row>
    <row r="53" spans="1:199" s="13" customFormat="1" ht="15.75" x14ac:dyDescent="0.25">
      <c r="A53" s="9"/>
      <c r="B53" s="10"/>
      <c r="C53" s="3"/>
      <c r="D53" s="4"/>
      <c r="E53" s="3"/>
      <c r="F53" s="5"/>
      <c r="G53" s="11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</row>
    <row r="54" spans="1:199" s="13" customFormat="1" ht="16.5" thickBot="1" x14ac:dyDescent="0.3">
      <c r="A54" s="9"/>
      <c r="B54" s="10"/>
      <c r="C54" s="3"/>
      <c r="D54" s="4"/>
      <c r="E54" s="3"/>
      <c r="F54" s="5"/>
      <c r="G54" s="11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</row>
    <row r="55" spans="1:199" s="8" customFormat="1" ht="16.5" thickBot="1" x14ac:dyDescent="0.3">
      <c r="A55" s="14" t="s">
        <v>295</v>
      </c>
      <c r="B55" s="15" t="s">
        <v>296</v>
      </c>
      <c r="C55" s="16"/>
      <c r="D55" s="17"/>
      <c r="E55" s="18"/>
      <c r="F55" s="17"/>
      <c r="G55" s="1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</row>
    <row r="56" spans="1:199" s="13" customFormat="1" x14ac:dyDescent="0.25">
      <c r="A56" s="9"/>
      <c r="B56" s="20"/>
      <c r="C56" s="21"/>
      <c r="D56" s="22"/>
      <c r="E56" s="23"/>
      <c r="F56" s="22"/>
      <c r="G56" s="11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</row>
    <row r="57" spans="1:199" s="29" customFormat="1" ht="58.5" x14ac:dyDescent="0.25">
      <c r="A57" s="24" t="s">
        <v>263</v>
      </c>
      <c r="B57" s="30" t="s">
        <v>297</v>
      </c>
      <c r="C57" s="26"/>
      <c r="D57" s="26"/>
      <c r="E57" s="27"/>
      <c r="F57" s="28"/>
    </row>
    <row r="58" spans="1:199" s="29" customFormat="1" ht="114" x14ac:dyDescent="0.25">
      <c r="A58" s="24"/>
      <c r="B58" s="30" t="s">
        <v>298</v>
      </c>
      <c r="C58" s="26"/>
      <c r="D58" s="26"/>
      <c r="E58" s="27"/>
      <c r="F58" s="28"/>
    </row>
    <row r="59" spans="1:199" s="29" customFormat="1" x14ac:dyDescent="0.25">
      <c r="A59" s="24"/>
      <c r="B59" s="30" t="s">
        <v>299</v>
      </c>
      <c r="C59" s="26"/>
      <c r="D59" s="26"/>
      <c r="E59" s="27"/>
      <c r="F59" s="28"/>
    </row>
    <row r="60" spans="1:199" s="29" customFormat="1" x14ac:dyDescent="0.25">
      <c r="A60" s="24"/>
      <c r="B60" s="56"/>
      <c r="C60" s="26"/>
      <c r="D60" s="26"/>
      <c r="E60" s="27"/>
      <c r="F60" s="28"/>
    </row>
    <row r="61" spans="1:199" s="29" customFormat="1" x14ac:dyDescent="0.25">
      <c r="A61" s="24" t="s">
        <v>268</v>
      </c>
      <c r="B61" s="56" t="s">
        <v>300</v>
      </c>
      <c r="C61" s="26"/>
      <c r="D61" s="26"/>
      <c r="E61" s="27"/>
      <c r="F61" s="28"/>
    </row>
    <row r="62" spans="1:199" s="29" customFormat="1" x14ac:dyDescent="0.25">
      <c r="A62" s="9"/>
      <c r="B62" s="31" t="s">
        <v>155</v>
      </c>
      <c r="C62" s="32">
        <v>18</v>
      </c>
      <c r="D62" s="33" t="s">
        <v>121</v>
      </c>
      <c r="E62" s="171"/>
      <c r="F62" s="33" t="s">
        <v>213</v>
      </c>
      <c r="G62" s="34">
        <f>C62*E62</f>
        <v>0</v>
      </c>
    </row>
    <row r="63" spans="1:199" s="29" customFormat="1" x14ac:dyDescent="0.25">
      <c r="A63" s="24" t="s">
        <v>271</v>
      </c>
      <c r="B63" s="56" t="s">
        <v>301</v>
      </c>
      <c r="C63" s="26"/>
      <c r="D63" s="26"/>
      <c r="E63" s="27"/>
      <c r="F63" s="28"/>
    </row>
    <row r="64" spans="1:199" s="29" customFormat="1" x14ac:dyDescent="0.25">
      <c r="A64" s="9"/>
      <c r="B64" s="31" t="s">
        <v>155</v>
      </c>
      <c r="C64" s="32">
        <v>24</v>
      </c>
      <c r="D64" s="33" t="s">
        <v>121</v>
      </c>
      <c r="E64" s="171"/>
      <c r="F64" s="33" t="s">
        <v>213</v>
      </c>
      <c r="G64" s="34">
        <f>C64*E64</f>
        <v>0</v>
      </c>
    </row>
    <row r="65" spans="1:199" s="13" customFormat="1" x14ac:dyDescent="0.25">
      <c r="A65" s="35" t="s">
        <v>302</v>
      </c>
      <c r="B65" s="56" t="s">
        <v>303</v>
      </c>
      <c r="C65" s="26"/>
      <c r="D65" s="26"/>
      <c r="E65" s="27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</row>
    <row r="66" spans="1:199" s="13" customFormat="1" x14ac:dyDescent="0.25">
      <c r="A66" s="35"/>
      <c r="B66" s="31" t="s">
        <v>155</v>
      </c>
      <c r="C66" s="32">
        <v>10</v>
      </c>
      <c r="D66" s="33" t="s">
        <v>121</v>
      </c>
      <c r="E66" s="171"/>
      <c r="F66" s="33" t="s">
        <v>213</v>
      </c>
      <c r="G66" s="34">
        <f>C66*E66</f>
        <v>0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</row>
    <row r="67" spans="1:199" s="13" customFormat="1" x14ac:dyDescent="0.25">
      <c r="A67" s="35"/>
      <c r="B67" s="36"/>
      <c r="C67" s="36"/>
      <c r="D67" s="36"/>
      <c r="E67" s="37"/>
      <c r="F67" s="38"/>
      <c r="G67" s="39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</row>
    <row r="68" spans="1:199" s="29" customFormat="1" ht="60" x14ac:dyDescent="0.25">
      <c r="A68" s="24" t="s">
        <v>274</v>
      </c>
      <c r="B68" s="25" t="s">
        <v>304</v>
      </c>
      <c r="C68" s="26"/>
      <c r="D68" s="26"/>
      <c r="E68" s="27"/>
      <c r="F68" s="28"/>
    </row>
    <row r="69" spans="1:199" s="29" customFormat="1" ht="51.75" customHeight="1" x14ac:dyDescent="0.25">
      <c r="A69" s="24"/>
      <c r="B69" s="30" t="s">
        <v>305</v>
      </c>
      <c r="C69" s="26"/>
      <c r="D69" s="26"/>
      <c r="E69" s="27"/>
      <c r="F69" s="28"/>
    </row>
    <row r="70" spans="1:199" s="29" customFormat="1" ht="28.5" x14ac:dyDescent="0.25">
      <c r="A70" s="24"/>
      <c r="B70" s="30" t="s">
        <v>306</v>
      </c>
      <c r="C70" s="26"/>
      <c r="D70" s="26"/>
      <c r="E70" s="27"/>
      <c r="F70" s="28"/>
    </row>
    <row r="71" spans="1:199" s="29" customFormat="1" x14ac:dyDescent="0.25">
      <c r="A71" s="24"/>
      <c r="B71" s="56"/>
      <c r="C71" s="26"/>
      <c r="D71" s="26"/>
      <c r="E71" s="27"/>
      <c r="F71" s="28"/>
    </row>
    <row r="72" spans="1:199" s="29" customFormat="1" x14ac:dyDescent="0.25">
      <c r="A72" s="24" t="s">
        <v>65</v>
      </c>
      <c r="B72" s="57" t="s">
        <v>307</v>
      </c>
      <c r="C72" s="26"/>
      <c r="D72" s="26"/>
      <c r="E72" s="27"/>
      <c r="F72" s="28"/>
    </row>
    <row r="73" spans="1:199" s="29" customFormat="1" x14ac:dyDescent="0.25">
      <c r="A73" s="9"/>
      <c r="B73" s="31" t="s">
        <v>69</v>
      </c>
      <c r="C73" s="32">
        <v>3</v>
      </c>
      <c r="D73" s="33" t="s">
        <v>121</v>
      </c>
      <c r="E73" s="171"/>
      <c r="F73" s="33" t="s">
        <v>213</v>
      </c>
      <c r="G73" s="34">
        <f>C73*E73</f>
        <v>0</v>
      </c>
    </row>
    <row r="74" spans="1:199" s="13" customFormat="1" x14ac:dyDescent="0.25">
      <c r="A74" s="35"/>
      <c r="B74" s="36"/>
      <c r="C74" s="36"/>
      <c r="D74" s="36"/>
      <c r="E74" s="37"/>
      <c r="F74" s="38"/>
      <c r="G74" s="3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</row>
    <row r="75" spans="1:199" s="13" customFormat="1" ht="72.75" x14ac:dyDescent="0.25">
      <c r="A75" s="24" t="s">
        <v>7</v>
      </c>
      <c r="B75" s="25" t="s">
        <v>308</v>
      </c>
      <c r="C75" s="36"/>
      <c r="D75" s="36"/>
      <c r="E75" s="37"/>
      <c r="F75" s="38"/>
      <c r="G75" s="39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</row>
    <row r="76" spans="1:199" s="13" customFormat="1" ht="45" x14ac:dyDescent="0.25">
      <c r="A76" s="24"/>
      <c r="B76" s="25" t="s">
        <v>309</v>
      </c>
      <c r="C76" s="36"/>
      <c r="D76" s="36"/>
      <c r="E76" s="37"/>
      <c r="F76" s="38"/>
      <c r="G76" s="3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</row>
    <row r="77" spans="1:199" s="13" customFormat="1" ht="42.75" x14ac:dyDescent="0.25">
      <c r="A77" s="24"/>
      <c r="B77" s="30" t="s">
        <v>310</v>
      </c>
      <c r="C77" s="36"/>
      <c r="D77" s="36"/>
      <c r="E77" s="37"/>
      <c r="F77" s="38"/>
      <c r="G77" s="3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</row>
    <row r="78" spans="1:199" s="13" customFormat="1" x14ac:dyDescent="0.25">
      <c r="A78" s="24"/>
      <c r="B78" s="31" t="s">
        <v>212</v>
      </c>
      <c r="C78" s="32">
        <v>1</v>
      </c>
      <c r="D78" s="33" t="s">
        <v>121</v>
      </c>
      <c r="E78" s="171"/>
      <c r="F78" s="33" t="s">
        <v>213</v>
      </c>
      <c r="G78" s="34">
        <f>C78*E78</f>
        <v>0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</row>
    <row r="79" spans="1:199" s="13" customFormat="1" x14ac:dyDescent="0.25">
      <c r="A79" s="35"/>
      <c r="B79" s="36"/>
      <c r="C79" s="36"/>
      <c r="D79" s="36"/>
      <c r="E79" s="37"/>
      <c r="F79" s="38"/>
      <c r="G79" s="3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</row>
    <row r="80" spans="1:199" s="13" customFormat="1" ht="30" x14ac:dyDescent="0.25">
      <c r="A80" s="24" t="s">
        <v>10</v>
      </c>
      <c r="B80" s="58" t="s">
        <v>311</v>
      </c>
      <c r="C80" s="36"/>
      <c r="D80" s="36"/>
      <c r="E80" s="37"/>
      <c r="F80" s="38"/>
      <c r="G80" s="3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</row>
    <row r="81" spans="1:199" s="13" customFormat="1" x14ac:dyDescent="0.25">
      <c r="A81" s="35"/>
      <c r="B81" s="36"/>
      <c r="C81" s="36"/>
      <c r="D81" s="36"/>
      <c r="E81" s="37"/>
      <c r="F81" s="38"/>
      <c r="G81" s="39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</row>
    <row r="82" spans="1:199" s="62" customFormat="1" ht="30" x14ac:dyDescent="0.25">
      <c r="A82" s="59" t="s">
        <v>312</v>
      </c>
      <c r="B82" s="58" t="s">
        <v>313</v>
      </c>
      <c r="C82" s="60"/>
      <c r="D82" s="61"/>
      <c r="E82" s="61"/>
      <c r="F82" s="61"/>
    </row>
    <row r="83" spans="1:199" s="62" customFormat="1" ht="85.5" x14ac:dyDescent="0.25">
      <c r="A83" s="63"/>
      <c r="B83" s="64" t="s">
        <v>314</v>
      </c>
      <c r="C83" s="60"/>
      <c r="D83" s="61"/>
      <c r="E83" s="61"/>
      <c r="F83" s="61"/>
    </row>
    <row r="84" spans="1:199" s="62" customFormat="1" x14ac:dyDescent="0.25">
      <c r="A84" s="63"/>
      <c r="B84" s="64" t="s">
        <v>315</v>
      </c>
      <c r="C84" s="60"/>
      <c r="D84" s="61"/>
      <c r="E84" s="61"/>
      <c r="F84" s="61"/>
    </row>
    <row r="85" spans="1:199" s="62" customFormat="1" x14ac:dyDescent="0.25">
      <c r="A85" s="63"/>
      <c r="B85" s="64"/>
      <c r="C85" s="60"/>
      <c r="D85" s="61"/>
      <c r="E85" s="61"/>
      <c r="F85" s="61"/>
    </row>
    <row r="86" spans="1:199" s="62" customFormat="1" ht="30" x14ac:dyDescent="0.25">
      <c r="A86" s="65"/>
      <c r="B86" s="58" t="s">
        <v>316</v>
      </c>
      <c r="C86" s="60"/>
      <c r="D86" s="61"/>
      <c r="E86" s="61"/>
      <c r="F86" s="61"/>
    </row>
    <row r="87" spans="1:199" s="62" customFormat="1" x14ac:dyDescent="0.25">
      <c r="A87" s="66"/>
      <c r="B87" s="31" t="s">
        <v>69</v>
      </c>
      <c r="C87" s="32">
        <v>2</v>
      </c>
      <c r="D87" s="33" t="s">
        <v>121</v>
      </c>
      <c r="E87" s="171"/>
      <c r="F87" s="33" t="s">
        <v>213</v>
      </c>
      <c r="G87" s="34">
        <f>C87*E87</f>
        <v>0</v>
      </c>
    </row>
    <row r="88" spans="1:199" s="62" customFormat="1" ht="30" x14ac:dyDescent="0.25">
      <c r="A88" s="66"/>
      <c r="B88" s="58" t="s">
        <v>317</v>
      </c>
      <c r="C88" s="60"/>
      <c r="D88" s="61"/>
      <c r="E88" s="61"/>
      <c r="F88" s="61"/>
    </row>
    <row r="89" spans="1:199" s="62" customFormat="1" x14ac:dyDescent="0.25">
      <c r="A89" s="66"/>
      <c r="B89" s="31" t="s">
        <v>69</v>
      </c>
      <c r="C89" s="32">
        <v>2</v>
      </c>
      <c r="D89" s="33" t="s">
        <v>121</v>
      </c>
      <c r="E89" s="171"/>
      <c r="F89" s="33" t="s">
        <v>213</v>
      </c>
      <c r="G89" s="34">
        <f>C89*E89</f>
        <v>0</v>
      </c>
    </row>
    <row r="90" spans="1:199" s="62" customFormat="1" x14ac:dyDescent="0.25">
      <c r="A90" s="66"/>
      <c r="B90" s="67"/>
      <c r="C90" s="68"/>
      <c r="E90" s="69"/>
      <c r="F90" s="70"/>
    </row>
    <row r="91" spans="1:199" s="62" customFormat="1" ht="45" x14ac:dyDescent="0.25">
      <c r="A91" s="59" t="s">
        <v>318</v>
      </c>
      <c r="B91" s="58" t="s">
        <v>319</v>
      </c>
      <c r="C91" s="60"/>
      <c r="D91" s="61"/>
      <c r="E91" s="61"/>
      <c r="F91" s="61"/>
    </row>
    <row r="92" spans="1:199" s="62" customFormat="1" ht="114" x14ac:dyDescent="0.25">
      <c r="A92" s="59"/>
      <c r="B92" s="64" t="s">
        <v>320</v>
      </c>
      <c r="C92" s="60"/>
      <c r="D92" s="61"/>
      <c r="E92" s="61"/>
      <c r="F92" s="61"/>
    </row>
    <row r="93" spans="1:199" s="62" customFormat="1" ht="57" x14ac:dyDescent="0.25">
      <c r="A93" s="59"/>
      <c r="B93" s="64" t="s">
        <v>321</v>
      </c>
      <c r="C93" s="60"/>
      <c r="D93" s="61"/>
      <c r="E93" s="61"/>
      <c r="F93" s="61"/>
    </row>
    <row r="94" spans="1:199" s="62" customFormat="1" ht="128.25" x14ac:dyDescent="0.25">
      <c r="A94" s="65"/>
      <c r="B94" s="64" t="s">
        <v>322</v>
      </c>
      <c r="C94" s="60"/>
      <c r="D94" s="61"/>
      <c r="E94" s="61"/>
      <c r="F94" s="61"/>
    </row>
    <row r="95" spans="1:199" s="62" customFormat="1" x14ac:dyDescent="0.25">
      <c r="A95" s="65"/>
      <c r="B95" s="64"/>
      <c r="C95" s="60"/>
      <c r="D95" s="61"/>
      <c r="E95" s="61"/>
      <c r="F95" s="61"/>
    </row>
    <row r="96" spans="1:199" s="62" customFormat="1" ht="30" x14ac:dyDescent="0.25">
      <c r="A96" s="65"/>
      <c r="B96" s="58" t="s">
        <v>316</v>
      </c>
      <c r="C96" s="60"/>
      <c r="D96" s="61"/>
      <c r="E96" s="61"/>
      <c r="F96" s="61"/>
    </row>
    <row r="97" spans="1:199" s="62" customFormat="1" x14ac:dyDescent="0.25">
      <c r="A97" s="66"/>
      <c r="B97" s="31" t="s">
        <v>69</v>
      </c>
      <c r="C97" s="32">
        <v>1</v>
      </c>
      <c r="D97" s="33" t="s">
        <v>121</v>
      </c>
      <c r="E97" s="171"/>
      <c r="F97" s="33" t="s">
        <v>213</v>
      </c>
      <c r="G97" s="34">
        <f>C97*E97</f>
        <v>0</v>
      </c>
    </row>
    <row r="98" spans="1:199" s="62" customFormat="1" ht="30" x14ac:dyDescent="0.25">
      <c r="A98" s="66"/>
      <c r="B98" s="58" t="s">
        <v>317</v>
      </c>
      <c r="C98" s="60"/>
      <c r="D98" s="61"/>
      <c r="E98" s="61"/>
      <c r="F98" s="61"/>
    </row>
    <row r="99" spans="1:199" s="62" customFormat="1" x14ac:dyDescent="0.25">
      <c r="A99" s="66"/>
      <c r="B99" s="31" t="s">
        <v>69</v>
      </c>
      <c r="C99" s="32">
        <v>1</v>
      </c>
      <c r="D99" s="33" t="s">
        <v>121</v>
      </c>
      <c r="E99" s="171"/>
      <c r="F99" s="33" t="s">
        <v>213</v>
      </c>
      <c r="G99" s="34">
        <f>C99*E99</f>
        <v>0</v>
      </c>
    </row>
    <row r="100" spans="1:199" s="62" customFormat="1" x14ac:dyDescent="0.25">
      <c r="A100" s="66"/>
      <c r="B100" s="67"/>
      <c r="C100" s="68"/>
      <c r="E100" s="69"/>
      <c r="F100" s="70"/>
    </row>
    <row r="101" spans="1:199" s="62" customFormat="1" ht="45" x14ac:dyDescent="0.25">
      <c r="A101" s="59" t="s">
        <v>323</v>
      </c>
      <c r="B101" s="58" t="s">
        <v>324</v>
      </c>
      <c r="C101" s="60"/>
      <c r="D101" s="61"/>
      <c r="E101" s="61"/>
      <c r="F101" s="61"/>
    </row>
    <row r="102" spans="1:199" s="62" customFormat="1" ht="156.75" x14ac:dyDescent="0.25">
      <c r="A102" s="59"/>
      <c r="B102" s="64" t="s">
        <v>325</v>
      </c>
      <c r="C102" s="60"/>
      <c r="D102" s="61"/>
      <c r="E102" s="61"/>
      <c r="F102" s="61"/>
    </row>
    <row r="103" spans="1:199" s="62" customFormat="1" ht="99.75" x14ac:dyDescent="0.25">
      <c r="A103" s="63"/>
      <c r="B103" s="64" t="s">
        <v>326</v>
      </c>
      <c r="C103" s="60"/>
      <c r="D103" s="61"/>
      <c r="E103" s="61"/>
      <c r="F103" s="61"/>
    </row>
    <row r="104" spans="1:199" s="62" customFormat="1" x14ac:dyDescent="0.25">
      <c r="A104" s="66"/>
      <c r="B104" s="64"/>
      <c r="C104" s="68"/>
      <c r="E104" s="69"/>
      <c r="F104" s="70"/>
    </row>
    <row r="105" spans="1:199" s="62" customFormat="1" ht="30" x14ac:dyDescent="0.25">
      <c r="A105" s="65"/>
      <c r="B105" s="58" t="s">
        <v>316</v>
      </c>
      <c r="C105" s="60"/>
      <c r="D105" s="61"/>
      <c r="E105" s="61"/>
      <c r="F105" s="61"/>
    </row>
    <row r="106" spans="1:199" s="62" customFormat="1" x14ac:dyDescent="0.25">
      <c r="A106" s="66"/>
      <c r="B106" s="31" t="s">
        <v>69</v>
      </c>
      <c r="C106" s="32">
        <v>3</v>
      </c>
      <c r="D106" s="33" t="s">
        <v>121</v>
      </c>
      <c r="E106" s="171"/>
      <c r="F106" s="33" t="s">
        <v>213</v>
      </c>
      <c r="G106" s="34">
        <f>C106*E106</f>
        <v>0</v>
      </c>
    </row>
    <row r="107" spans="1:199" s="62" customFormat="1" ht="30" x14ac:dyDescent="0.25">
      <c r="A107" s="66"/>
      <c r="B107" s="58" t="s">
        <v>317</v>
      </c>
      <c r="C107" s="60"/>
      <c r="D107" s="61"/>
      <c r="E107" s="61"/>
      <c r="F107" s="61"/>
    </row>
    <row r="108" spans="1:199" s="62" customFormat="1" x14ac:dyDescent="0.25">
      <c r="A108" s="66"/>
      <c r="B108" s="31" t="s">
        <v>69</v>
      </c>
      <c r="C108" s="32">
        <v>3</v>
      </c>
      <c r="D108" s="33" t="s">
        <v>121</v>
      </c>
      <c r="E108" s="171"/>
      <c r="F108" s="33" t="s">
        <v>213</v>
      </c>
      <c r="G108" s="34">
        <f>C108*E108</f>
        <v>0</v>
      </c>
    </row>
    <row r="109" spans="1:199" s="73" customFormat="1" x14ac:dyDescent="0.25">
      <c r="A109" s="24"/>
      <c r="B109" s="30"/>
      <c r="C109" s="71"/>
      <c r="D109" s="71"/>
      <c r="E109" s="72"/>
      <c r="F109" s="28"/>
    </row>
    <row r="110" spans="1:199" s="29" customFormat="1" ht="101.25" x14ac:dyDescent="0.25">
      <c r="A110" s="24" t="s">
        <v>19</v>
      </c>
      <c r="B110" s="30" t="s">
        <v>327</v>
      </c>
      <c r="C110" s="26"/>
      <c r="D110" s="26"/>
      <c r="E110" s="27"/>
      <c r="F110" s="28"/>
    </row>
    <row r="111" spans="1:199" s="13" customFormat="1" x14ac:dyDescent="0.25">
      <c r="A111" s="9"/>
      <c r="B111" s="31" t="s">
        <v>155</v>
      </c>
      <c r="C111" s="32">
        <v>52</v>
      </c>
      <c r="D111" s="33" t="s">
        <v>121</v>
      </c>
      <c r="E111" s="171"/>
      <c r="F111" s="33" t="s">
        <v>213</v>
      </c>
      <c r="G111" s="34">
        <f>C111*E111</f>
        <v>0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</row>
    <row r="112" spans="1:199" s="29" customFormat="1" x14ac:dyDescent="0.25">
      <c r="A112" s="24"/>
      <c r="B112" s="56"/>
      <c r="C112" s="26"/>
      <c r="D112" s="26"/>
      <c r="E112" s="27"/>
      <c r="F112" s="28"/>
    </row>
    <row r="113" spans="1:199" s="29" customFormat="1" ht="44.25" x14ac:dyDescent="0.25">
      <c r="A113" s="24" t="s">
        <v>328</v>
      </c>
      <c r="B113" s="56" t="s">
        <v>329</v>
      </c>
      <c r="C113" s="26"/>
      <c r="D113" s="26"/>
      <c r="E113" s="27"/>
      <c r="F113" s="28"/>
    </row>
    <row r="114" spans="1:199" s="13" customFormat="1" x14ac:dyDescent="0.25">
      <c r="A114" s="9"/>
      <c r="B114" s="31" t="s">
        <v>155</v>
      </c>
      <c r="C114" s="32">
        <v>52</v>
      </c>
      <c r="D114" s="33" t="s">
        <v>121</v>
      </c>
      <c r="E114" s="171"/>
      <c r="F114" s="33" t="s">
        <v>213</v>
      </c>
      <c r="G114" s="34">
        <f>C114*E114</f>
        <v>0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</row>
    <row r="115" spans="1:199" s="29" customFormat="1" x14ac:dyDescent="0.25">
      <c r="A115" s="24"/>
      <c r="B115" s="56"/>
      <c r="C115" s="26"/>
      <c r="D115" s="26"/>
      <c r="E115" s="27"/>
      <c r="F115" s="28"/>
    </row>
    <row r="116" spans="1:199" s="29" customFormat="1" ht="29.25" x14ac:dyDescent="0.25">
      <c r="A116" s="24" t="s">
        <v>27</v>
      </c>
      <c r="B116" s="56" t="s">
        <v>330</v>
      </c>
      <c r="C116" s="26"/>
      <c r="D116" s="26"/>
      <c r="E116" s="27"/>
      <c r="F116" s="28"/>
    </row>
    <row r="117" spans="1:199" s="13" customFormat="1" x14ac:dyDescent="0.25">
      <c r="A117" s="9"/>
      <c r="B117" s="31" t="s">
        <v>331</v>
      </c>
      <c r="C117" s="32">
        <v>1</v>
      </c>
      <c r="D117" s="33" t="s">
        <v>121</v>
      </c>
      <c r="E117" s="171"/>
      <c r="F117" s="33" t="s">
        <v>213</v>
      </c>
      <c r="G117" s="34">
        <f>C117*E117</f>
        <v>0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</row>
    <row r="118" spans="1:199" s="73" customFormat="1" x14ac:dyDescent="0.25">
      <c r="A118" s="24"/>
      <c r="B118" s="30"/>
      <c r="C118" s="71"/>
      <c r="D118" s="71"/>
      <c r="E118" s="72"/>
      <c r="F118" s="28"/>
    </row>
    <row r="119" spans="1:199" s="62" customFormat="1" ht="57" x14ac:dyDescent="0.25">
      <c r="A119" s="59" t="s">
        <v>31</v>
      </c>
      <c r="B119" s="64" t="s">
        <v>332</v>
      </c>
      <c r="C119" s="68"/>
      <c r="E119" s="69"/>
      <c r="F119" s="70"/>
    </row>
    <row r="120" spans="1:199" s="62" customFormat="1" x14ac:dyDescent="0.25">
      <c r="A120" s="59"/>
      <c r="B120" s="64"/>
      <c r="C120" s="68"/>
      <c r="E120" s="69"/>
      <c r="F120" s="70"/>
    </row>
    <row r="121" spans="1:199" s="62" customFormat="1" x14ac:dyDescent="0.25">
      <c r="A121" s="59" t="s">
        <v>333</v>
      </c>
      <c r="B121" s="64" t="s">
        <v>334</v>
      </c>
      <c r="C121" s="68"/>
      <c r="E121" s="69"/>
    </row>
    <row r="122" spans="1:199" s="62" customFormat="1" x14ac:dyDescent="0.25">
      <c r="A122" s="9"/>
      <c r="B122" s="31" t="s">
        <v>335</v>
      </c>
      <c r="C122" s="32">
        <v>16</v>
      </c>
      <c r="D122" s="33" t="s">
        <v>121</v>
      </c>
      <c r="E122" s="171"/>
      <c r="F122" s="33" t="s">
        <v>213</v>
      </c>
      <c r="G122" s="34">
        <f>C122*E122</f>
        <v>0</v>
      </c>
    </row>
    <row r="123" spans="1:199" s="62" customFormat="1" x14ac:dyDescent="0.25">
      <c r="A123" s="59" t="s">
        <v>336</v>
      </c>
      <c r="B123" s="64" t="s">
        <v>337</v>
      </c>
      <c r="C123" s="68"/>
      <c r="E123" s="69"/>
    </row>
    <row r="124" spans="1:199" s="62" customFormat="1" x14ac:dyDescent="0.25">
      <c r="A124" s="9"/>
      <c r="B124" s="31" t="s">
        <v>335</v>
      </c>
      <c r="C124" s="32">
        <v>8</v>
      </c>
      <c r="D124" s="33" t="s">
        <v>121</v>
      </c>
      <c r="E124" s="171"/>
      <c r="F124" s="33" t="s">
        <v>213</v>
      </c>
      <c r="G124" s="34">
        <f>C124*E124</f>
        <v>0</v>
      </c>
    </row>
    <row r="125" spans="1:199" s="73" customFormat="1" ht="15.75" thickBot="1" x14ac:dyDescent="0.25">
      <c r="A125" s="9"/>
      <c r="B125" s="74"/>
      <c r="C125" s="41"/>
      <c r="D125" s="75"/>
      <c r="E125" s="76"/>
      <c r="F125" s="77"/>
      <c r="G125" s="44"/>
    </row>
    <row r="126" spans="1:199" s="73" customFormat="1" ht="15.75" thickBot="1" x14ac:dyDescent="0.25">
      <c r="A126" s="45"/>
      <c r="B126" s="46"/>
      <c r="C126" s="47"/>
      <c r="D126" s="22"/>
      <c r="E126" s="48"/>
      <c r="F126" s="78"/>
      <c r="G126" s="11"/>
    </row>
    <row r="127" spans="1:199" s="73" customFormat="1" ht="15.75" thickBot="1" x14ac:dyDescent="0.25">
      <c r="A127" s="79" t="s">
        <v>295</v>
      </c>
      <c r="B127" s="80" t="s">
        <v>338</v>
      </c>
      <c r="C127" s="81"/>
      <c r="D127" s="81"/>
      <c r="E127" s="82"/>
      <c r="F127" s="54" t="s">
        <v>213</v>
      </c>
      <c r="G127" s="83">
        <f>SUM(G57:G125)</f>
        <v>0</v>
      </c>
    </row>
    <row r="128" spans="1:199" s="73" customFormat="1" x14ac:dyDescent="0.25">
      <c r="A128" s="24"/>
      <c r="B128" s="30"/>
      <c r="C128" s="21"/>
      <c r="D128" s="84"/>
      <c r="E128" s="85"/>
      <c r="F128" s="86"/>
    </row>
    <row r="129" spans="1:199" s="73" customFormat="1" x14ac:dyDescent="0.25">
      <c r="A129" s="24"/>
      <c r="B129" s="30"/>
      <c r="C129" s="21"/>
      <c r="D129" s="84"/>
      <c r="E129" s="85"/>
      <c r="F129" s="86"/>
    </row>
    <row r="130" spans="1:199" s="13" customFormat="1" x14ac:dyDescent="0.25">
      <c r="A130" s="9" t="s">
        <v>339</v>
      </c>
      <c r="B130" s="87" t="s">
        <v>340</v>
      </c>
      <c r="C130" s="88"/>
      <c r="D130" s="88"/>
      <c r="E130" s="88"/>
      <c r="F130" s="22"/>
      <c r="G130" s="11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</row>
    <row r="131" spans="1:199" s="13" customFormat="1" x14ac:dyDescent="0.25">
      <c r="A131" s="9"/>
      <c r="B131" s="89"/>
      <c r="C131" s="21"/>
      <c r="D131" s="22"/>
      <c r="E131" s="23"/>
      <c r="F131" s="22"/>
      <c r="G131" s="11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</row>
    <row r="132" spans="1:199" s="29" customFormat="1" ht="159.75" x14ac:dyDescent="0.25">
      <c r="A132" s="24" t="s">
        <v>2</v>
      </c>
      <c r="B132" s="90" t="s">
        <v>341</v>
      </c>
      <c r="C132" s="26"/>
      <c r="D132" s="26"/>
      <c r="E132" s="72"/>
      <c r="F132" s="28"/>
    </row>
    <row r="133" spans="1:199" s="29" customFormat="1" ht="42.75" x14ac:dyDescent="0.25">
      <c r="A133" s="24"/>
      <c r="B133" s="91" t="s">
        <v>342</v>
      </c>
      <c r="C133" s="26"/>
      <c r="D133" s="26"/>
      <c r="E133" s="72"/>
      <c r="F133" s="28"/>
    </row>
    <row r="134" spans="1:199" s="29" customFormat="1" x14ac:dyDescent="0.25">
      <c r="A134" s="24"/>
      <c r="B134" s="56"/>
      <c r="C134" s="26"/>
      <c r="D134" s="26"/>
      <c r="E134" s="72"/>
      <c r="F134" s="28"/>
    </row>
    <row r="135" spans="1:199" s="29" customFormat="1" x14ac:dyDescent="0.25">
      <c r="A135" s="24" t="s">
        <v>268</v>
      </c>
      <c r="B135" s="57" t="s">
        <v>343</v>
      </c>
      <c r="C135" s="26"/>
      <c r="D135" s="26"/>
      <c r="E135" s="72"/>
      <c r="F135" s="28"/>
    </row>
    <row r="136" spans="1:199" s="29" customFormat="1" x14ac:dyDescent="0.25">
      <c r="A136" s="24"/>
      <c r="B136" s="92" t="s">
        <v>155</v>
      </c>
      <c r="C136" s="32">
        <v>6</v>
      </c>
      <c r="D136" s="33" t="s">
        <v>121</v>
      </c>
      <c r="E136" s="171"/>
      <c r="F136" s="33" t="s">
        <v>213</v>
      </c>
      <c r="G136" s="34">
        <f>C136*E136</f>
        <v>0</v>
      </c>
    </row>
    <row r="137" spans="1:199" s="29" customFormat="1" x14ac:dyDescent="0.25">
      <c r="A137" s="24" t="s">
        <v>271</v>
      </c>
      <c r="B137" s="57" t="s">
        <v>344</v>
      </c>
      <c r="C137" s="26"/>
      <c r="D137" s="26"/>
      <c r="E137" s="72"/>
      <c r="F137" s="28"/>
    </row>
    <row r="138" spans="1:199" s="29" customFormat="1" x14ac:dyDescent="0.25">
      <c r="A138" s="24"/>
      <c r="B138" s="92" t="s">
        <v>155</v>
      </c>
      <c r="C138" s="32">
        <v>1</v>
      </c>
      <c r="D138" s="33" t="s">
        <v>121</v>
      </c>
      <c r="E138" s="171"/>
      <c r="F138" s="33" t="s">
        <v>213</v>
      </c>
      <c r="G138" s="34">
        <f>C138*E138</f>
        <v>0</v>
      </c>
    </row>
    <row r="139" spans="1:199" s="29" customFormat="1" ht="30" x14ac:dyDescent="0.25">
      <c r="A139" s="24" t="s">
        <v>302</v>
      </c>
      <c r="B139" s="57" t="s">
        <v>345</v>
      </c>
      <c r="C139" s="26"/>
      <c r="D139" s="26"/>
      <c r="E139" s="72"/>
      <c r="F139" s="28"/>
    </row>
    <row r="140" spans="1:199" s="29" customFormat="1" x14ac:dyDescent="0.25">
      <c r="A140" s="24"/>
      <c r="B140" s="92" t="s">
        <v>155</v>
      </c>
      <c r="C140" s="32">
        <v>8</v>
      </c>
      <c r="D140" s="33" t="s">
        <v>121</v>
      </c>
      <c r="E140" s="171"/>
      <c r="F140" s="33" t="s">
        <v>213</v>
      </c>
      <c r="G140" s="34">
        <f>C140*E140</f>
        <v>0</v>
      </c>
    </row>
    <row r="141" spans="1:199" s="29" customFormat="1" x14ac:dyDescent="0.25">
      <c r="A141" s="24"/>
      <c r="B141" s="56"/>
      <c r="C141" s="26"/>
      <c r="D141" s="26"/>
      <c r="E141" s="72"/>
      <c r="F141" s="28"/>
    </row>
    <row r="142" spans="1:199" s="29" customFormat="1" ht="60" x14ac:dyDescent="0.25">
      <c r="A142" s="24" t="s">
        <v>5</v>
      </c>
      <c r="B142" s="93" t="s">
        <v>346</v>
      </c>
      <c r="C142" s="26"/>
      <c r="D142" s="26"/>
      <c r="E142" s="72"/>
      <c r="F142" s="28"/>
    </row>
    <row r="143" spans="1:199" s="29" customFormat="1" ht="85.5" x14ac:dyDescent="0.25">
      <c r="A143" s="24"/>
      <c r="B143" s="30" t="s">
        <v>347</v>
      </c>
      <c r="C143" s="26"/>
      <c r="D143" s="26"/>
      <c r="E143" s="72"/>
      <c r="F143" s="28"/>
    </row>
    <row r="144" spans="1:199" s="29" customFormat="1" x14ac:dyDescent="0.25">
      <c r="A144" s="24"/>
      <c r="B144" s="30"/>
      <c r="C144" s="26"/>
      <c r="D144" s="26"/>
      <c r="E144" s="72"/>
      <c r="F144" s="28"/>
    </row>
    <row r="145" spans="1:199" s="29" customFormat="1" x14ac:dyDescent="0.25">
      <c r="A145" s="24" t="s">
        <v>65</v>
      </c>
      <c r="B145" s="25" t="s">
        <v>343</v>
      </c>
      <c r="C145" s="26"/>
      <c r="D145" s="26"/>
      <c r="E145" s="72"/>
      <c r="F145" s="28"/>
    </row>
    <row r="146" spans="1:199" s="29" customFormat="1" x14ac:dyDescent="0.25">
      <c r="A146" s="24"/>
      <c r="B146" s="30" t="s">
        <v>348</v>
      </c>
      <c r="C146" s="26"/>
      <c r="D146" s="26"/>
      <c r="E146" s="72"/>
      <c r="F146" s="28"/>
    </row>
    <row r="147" spans="1:199" s="13" customFormat="1" x14ac:dyDescent="0.25">
      <c r="A147" s="24"/>
      <c r="B147" s="92" t="s">
        <v>69</v>
      </c>
      <c r="C147" s="32">
        <v>2</v>
      </c>
      <c r="D147" s="33" t="s">
        <v>121</v>
      </c>
      <c r="E147" s="171"/>
      <c r="F147" s="33" t="s">
        <v>213</v>
      </c>
      <c r="G147" s="34">
        <f>C147*E147</f>
        <v>0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</row>
    <row r="148" spans="1:199" s="13" customFormat="1" x14ac:dyDescent="0.25">
      <c r="A148" s="24"/>
      <c r="B148" s="30" t="s">
        <v>349</v>
      </c>
      <c r="C148" s="26"/>
      <c r="D148" s="26"/>
      <c r="E148" s="72"/>
      <c r="F148" s="28"/>
      <c r="G148" s="29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</row>
    <row r="149" spans="1:199" s="13" customFormat="1" x14ac:dyDescent="0.25">
      <c r="A149" s="24"/>
      <c r="B149" s="92" t="s">
        <v>69</v>
      </c>
      <c r="C149" s="32">
        <v>12</v>
      </c>
      <c r="D149" s="33" t="s">
        <v>121</v>
      </c>
      <c r="E149" s="171"/>
      <c r="F149" s="33" t="s">
        <v>213</v>
      </c>
      <c r="G149" s="34">
        <f>C149*E149</f>
        <v>0</v>
      </c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</row>
    <row r="150" spans="1:199" s="13" customFormat="1" x14ac:dyDescent="0.25">
      <c r="A150" s="24"/>
      <c r="B150" s="30" t="s">
        <v>350</v>
      </c>
      <c r="C150" s="26"/>
      <c r="D150" s="26"/>
      <c r="E150" s="72"/>
      <c r="F150" s="28"/>
      <c r="G150" s="29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</row>
    <row r="151" spans="1:199" s="13" customFormat="1" x14ac:dyDescent="0.25">
      <c r="A151" s="24"/>
      <c r="B151" s="92" t="s">
        <v>69</v>
      </c>
      <c r="C151" s="32">
        <v>4</v>
      </c>
      <c r="D151" s="33" t="s">
        <v>121</v>
      </c>
      <c r="E151" s="171"/>
      <c r="F151" s="33" t="s">
        <v>213</v>
      </c>
      <c r="G151" s="34">
        <f>C151*E151</f>
        <v>0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</row>
    <row r="152" spans="1:199" s="13" customFormat="1" x14ac:dyDescent="0.25">
      <c r="A152" s="24"/>
      <c r="B152" s="94"/>
      <c r="C152" s="95"/>
      <c r="D152" s="38"/>
      <c r="E152" s="96"/>
      <c r="F152" s="38"/>
      <c r="G152" s="97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</row>
    <row r="153" spans="1:199" s="29" customFormat="1" x14ac:dyDescent="0.25">
      <c r="A153" s="24" t="s">
        <v>70</v>
      </c>
      <c r="B153" s="25" t="s">
        <v>344</v>
      </c>
      <c r="C153" s="26"/>
      <c r="D153" s="26"/>
      <c r="E153" s="72"/>
      <c r="F153" s="28"/>
    </row>
    <row r="154" spans="1:199" s="13" customFormat="1" x14ac:dyDescent="0.25">
      <c r="A154" s="24"/>
      <c r="B154" s="30" t="s">
        <v>351</v>
      </c>
      <c r="C154" s="26"/>
      <c r="D154" s="26"/>
      <c r="E154" s="72"/>
      <c r="F154" s="28"/>
      <c r="G154" s="29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</row>
    <row r="155" spans="1:199" s="13" customFormat="1" x14ac:dyDescent="0.25">
      <c r="A155" s="24"/>
      <c r="B155" s="92" t="s">
        <v>69</v>
      </c>
      <c r="C155" s="32">
        <v>2</v>
      </c>
      <c r="D155" s="33" t="s">
        <v>121</v>
      </c>
      <c r="E155" s="171"/>
      <c r="F155" s="33" t="s">
        <v>213</v>
      </c>
      <c r="G155" s="34">
        <f>C155*E155</f>
        <v>0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</row>
    <row r="156" spans="1:199" s="13" customFormat="1" x14ac:dyDescent="0.25">
      <c r="A156" s="24"/>
      <c r="B156" s="30" t="s">
        <v>352</v>
      </c>
      <c r="C156" s="26"/>
      <c r="D156" s="26"/>
      <c r="E156" s="72"/>
      <c r="F156" s="28"/>
      <c r="G156" s="29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</row>
    <row r="157" spans="1:199" s="13" customFormat="1" x14ac:dyDescent="0.25">
      <c r="A157" s="24"/>
      <c r="B157" s="92" t="s">
        <v>69</v>
      </c>
      <c r="C157" s="32">
        <v>1</v>
      </c>
      <c r="D157" s="33" t="s">
        <v>121</v>
      </c>
      <c r="E157" s="171"/>
      <c r="F157" s="33" t="s">
        <v>213</v>
      </c>
      <c r="G157" s="34">
        <f>C157*E157</f>
        <v>0</v>
      </c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</row>
    <row r="158" spans="1:199" s="13" customFormat="1" x14ac:dyDescent="0.25">
      <c r="A158" s="24"/>
      <c r="B158" s="94"/>
      <c r="C158" s="95"/>
      <c r="D158" s="38"/>
      <c r="E158" s="96"/>
      <c r="F158" s="38"/>
      <c r="G158" s="97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</row>
    <row r="159" spans="1:199" s="13" customFormat="1" x14ac:dyDescent="0.25">
      <c r="A159" s="24"/>
      <c r="B159" s="94"/>
      <c r="C159" s="95"/>
      <c r="D159" s="38"/>
      <c r="E159" s="96"/>
      <c r="F159" s="38"/>
      <c r="G159" s="97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</row>
    <row r="160" spans="1:199" s="29" customFormat="1" ht="30" x14ac:dyDescent="0.25">
      <c r="A160" s="24" t="s">
        <v>75</v>
      </c>
      <c r="B160" s="98" t="s">
        <v>345</v>
      </c>
      <c r="C160" s="26"/>
      <c r="D160" s="26"/>
      <c r="E160" s="72"/>
      <c r="F160" s="28"/>
    </row>
    <row r="161" spans="1:199" s="29" customFormat="1" x14ac:dyDescent="0.25">
      <c r="A161" s="24"/>
      <c r="B161" s="30" t="s">
        <v>353</v>
      </c>
      <c r="C161" s="26"/>
      <c r="D161" s="26"/>
      <c r="E161" s="72"/>
      <c r="F161" s="28"/>
    </row>
    <row r="162" spans="1:199" s="29" customFormat="1" x14ac:dyDescent="0.25">
      <c r="A162" s="24"/>
      <c r="B162" s="92" t="s">
        <v>69</v>
      </c>
      <c r="C162" s="32">
        <v>2</v>
      </c>
      <c r="D162" s="33" t="s">
        <v>121</v>
      </c>
      <c r="E162" s="171"/>
      <c r="F162" s="33" t="s">
        <v>213</v>
      </c>
      <c r="G162" s="34">
        <f>C162*E162</f>
        <v>0</v>
      </c>
    </row>
    <row r="163" spans="1:199" s="29" customFormat="1" x14ac:dyDescent="0.25">
      <c r="A163" s="24"/>
      <c r="B163" s="30" t="s">
        <v>354</v>
      </c>
      <c r="C163" s="26"/>
      <c r="D163" s="26"/>
      <c r="E163" s="72"/>
      <c r="F163" s="28"/>
    </row>
    <row r="164" spans="1:199" s="29" customFormat="1" x14ac:dyDescent="0.25">
      <c r="A164" s="24"/>
      <c r="B164" s="92" t="s">
        <v>69</v>
      </c>
      <c r="C164" s="32">
        <v>2</v>
      </c>
      <c r="D164" s="33" t="s">
        <v>121</v>
      </c>
      <c r="E164" s="171"/>
      <c r="F164" s="33" t="s">
        <v>213</v>
      </c>
      <c r="G164" s="34">
        <f>C164*E164</f>
        <v>0</v>
      </c>
    </row>
    <row r="165" spans="1:199" s="13" customFormat="1" x14ac:dyDescent="0.25">
      <c r="A165" s="24"/>
      <c r="B165" s="30" t="s">
        <v>355</v>
      </c>
      <c r="C165" s="26"/>
      <c r="D165" s="26"/>
      <c r="E165" s="72"/>
      <c r="F165" s="28"/>
      <c r="G165" s="29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</row>
    <row r="166" spans="1:199" s="13" customFormat="1" x14ac:dyDescent="0.25">
      <c r="A166" s="24"/>
      <c r="B166" s="92" t="s">
        <v>69</v>
      </c>
      <c r="C166" s="32">
        <v>1</v>
      </c>
      <c r="D166" s="33" t="s">
        <v>121</v>
      </c>
      <c r="E166" s="171"/>
      <c r="F166" s="33" t="s">
        <v>213</v>
      </c>
      <c r="G166" s="34">
        <f>C166*E166</f>
        <v>0</v>
      </c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</row>
    <row r="167" spans="1:199" s="13" customFormat="1" x14ac:dyDescent="0.25">
      <c r="A167" s="24"/>
      <c r="B167" s="30" t="s">
        <v>356</v>
      </c>
      <c r="C167" s="26"/>
      <c r="D167" s="26"/>
      <c r="E167" s="72"/>
      <c r="F167" s="28"/>
      <c r="G167" s="29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</row>
    <row r="168" spans="1:199" s="13" customFormat="1" x14ac:dyDescent="0.25">
      <c r="A168" s="24"/>
      <c r="B168" s="92" t="s">
        <v>69</v>
      </c>
      <c r="C168" s="32">
        <v>1</v>
      </c>
      <c r="D168" s="33" t="s">
        <v>121</v>
      </c>
      <c r="E168" s="171"/>
      <c r="F168" s="33" t="s">
        <v>213</v>
      </c>
      <c r="G168" s="34">
        <f>C168*E168</f>
        <v>0</v>
      </c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</row>
    <row r="169" spans="1:199" s="13" customFormat="1" x14ac:dyDescent="0.25">
      <c r="A169" s="24"/>
      <c r="B169" s="30" t="s">
        <v>357</v>
      </c>
      <c r="C169" s="26"/>
      <c r="D169" s="26"/>
      <c r="E169" s="72"/>
      <c r="F169" s="28"/>
      <c r="G169" s="29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</row>
    <row r="170" spans="1:199" s="13" customFormat="1" x14ac:dyDescent="0.25">
      <c r="A170" s="24"/>
      <c r="B170" s="92" t="s">
        <v>69</v>
      </c>
      <c r="C170" s="32">
        <v>2</v>
      </c>
      <c r="D170" s="33" t="s">
        <v>121</v>
      </c>
      <c r="E170" s="171"/>
      <c r="F170" s="33" t="s">
        <v>213</v>
      </c>
      <c r="G170" s="34">
        <f>C170*E170</f>
        <v>0</v>
      </c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</row>
    <row r="171" spans="1:199" s="13" customFormat="1" x14ac:dyDescent="0.25">
      <c r="A171" s="24"/>
      <c r="B171" s="30" t="s">
        <v>358</v>
      </c>
      <c r="C171" s="26"/>
      <c r="D171" s="26"/>
      <c r="E171" s="72"/>
      <c r="F171" s="28"/>
      <c r="G171" s="29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</row>
    <row r="172" spans="1:199" s="13" customFormat="1" x14ac:dyDescent="0.25">
      <c r="A172" s="24"/>
      <c r="B172" s="92" t="s">
        <v>69</v>
      </c>
      <c r="C172" s="32">
        <v>2</v>
      </c>
      <c r="D172" s="33" t="s">
        <v>121</v>
      </c>
      <c r="E172" s="171"/>
      <c r="F172" s="33" t="s">
        <v>213</v>
      </c>
      <c r="G172" s="34">
        <f>C172*E172</f>
        <v>0</v>
      </c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</row>
    <row r="173" spans="1:199" s="13" customFormat="1" x14ac:dyDescent="0.25">
      <c r="A173" s="24"/>
      <c r="B173" s="30" t="s">
        <v>359</v>
      </c>
      <c r="C173" s="26"/>
      <c r="D173" s="26"/>
      <c r="E173" s="72"/>
      <c r="F173" s="28"/>
      <c r="G173" s="29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</row>
    <row r="174" spans="1:199" s="13" customFormat="1" x14ac:dyDescent="0.25">
      <c r="A174" s="24"/>
      <c r="B174" s="92" t="s">
        <v>69</v>
      </c>
      <c r="C174" s="32">
        <v>2</v>
      </c>
      <c r="D174" s="33" t="s">
        <v>121</v>
      </c>
      <c r="E174" s="171"/>
      <c r="F174" s="33" t="s">
        <v>213</v>
      </c>
      <c r="G174" s="34">
        <f>C174*E174</f>
        <v>0</v>
      </c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</row>
    <row r="175" spans="1:199" s="13" customFormat="1" x14ac:dyDescent="0.25">
      <c r="A175" s="24"/>
      <c r="B175" s="94"/>
      <c r="C175" s="95"/>
      <c r="D175" s="38"/>
      <c r="E175" s="96"/>
      <c r="F175" s="38"/>
      <c r="G175" s="97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</row>
    <row r="176" spans="1:199" s="13" customFormat="1" ht="72.75" x14ac:dyDescent="0.25">
      <c r="A176" s="24" t="s">
        <v>7</v>
      </c>
      <c r="B176" s="25" t="s">
        <v>360</v>
      </c>
      <c r="C176" s="36"/>
      <c r="D176" s="36"/>
      <c r="E176" s="37"/>
      <c r="F176" s="38"/>
      <c r="G176" s="39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</row>
    <row r="177" spans="1:199" s="13" customFormat="1" ht="45" x14ac:dyDescent="0.25">
      <c r="A177" s="24"/>
      <c r="B177" s="25" t="s">
        <v>361</v>
      </c>
      <c r="C177" s="36"/>
      <c r="D177" s="36"/>
      <c r="E177" s="37"/>
      <c r="F177" s="38"/>
      <c r="G177" s="39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</row>
    <row r="178" spans="1:199" s="13" customFormat="1" x14ac:dyDescent="0.25">
      <c r="A178" s="24"/>
      <c r="B178" s="30" t="s">
        <v>362</v>
      </c>
      <c r="C178" s="36"/>
      <c r="D178" s="36"/>
      <c r="E178" s="37"/>
      <c r="F178" s="38"/>
      <c r="G178" s="39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</row>
    <row r="179" spans="1:199" s="13" customFormat="1" x14ac:dyDescent="0.25">
      <c r="A179" s="24"/>
      <c r="B179" s="31" t="s">
        <v>212</v>
      </c>
      <c r="C179" s="32">
        <v>2</v>
      </c>
      <c r="D179" s="33" t="s">
        <v>121</v>
      </c>
      <c r="E179" s="171"/>
      <c r="F179" s="33" t="s">
        <v>213</v>
      </c>
      <c r="G179" s="34">
        <f>C179*E179</f>
        <v>0</v>
      </c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</row>
    <row r="180" spans="1:199" s="13" customFormat="1" x14ac:dyDescent="0.25">
      <c r="A180" s="9"/>
      <c r="B180" s="99"/>
      <c r="C180" s="21"/>
      <c r="D180" s="22"/>
      <c r="E180" s="23"/>
      <c r="F180" s="22"/>
      <c r="G180" s="11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</row>
    <row r="181" spans="1:199" s="29" customFormat="1" ht="30" x14ac:dyDescent="0.25">
      <c r="A181" s="24" t="s">
        <v>10</v>
      </c>
      <c r="B181" s="100" t="s">
        <v>363</v>
      </c>
      <c r="C181" s="26"/>
      <c r="D181" s="26"/>
      <c r="E181" s="72"/>
      <c r="F181" s="72"/>
    </row>
    <row r="182" spans="1:199" s="29" customFormat="1" ht="71.25" x14ac:dyDescent="0.25">
      <c r="A182" s="24"/>
      <c r="B182" s="101" t="s">
        <v>364</v>
      </c>
      <c r="C182" s="26"/>
      <c r="D182" s="26"/>
      <c r="E182" s="72"/>
      <c r="F182" s="72"/>
    </row>
    <row r="183" spans="1:199" s="29" customFormat="1" x14ac:dyDescent="0.25">
      <c r="A183" s="24"/>
      <c r="B183" s="101" t="s">
        <v>365</v>
      </c>
      <c r="C183" s="26"/>
      <c r="D183" s="26"/>
      <c r="E183" s="72"/>
      <c r="F183" s="72"/>
    </row>
    <row r="184" spans="1:199" s="105" customFormat="1" x14ac:dyDescent="0.25">
      <c r="A184" s="102"/>
      <c r="B184" s="101" t="s">
        <v>366</v>
      </c>
      <c r="C184" s="103"/>
      <c r="D184" s="104"/>
    </row>
    <row r="185" spans="1:199" s="105" customFormat="1" x14ac:dyDescent="0.25">
      <c r="A185" s="102"/>
      <c r="B185" s="101"/>
      <c r="C185" s="103"/>
      <c r="D185" s="104"/>
    </row>
    <row r="186" spans="1:199" s="62" customFormat="1" ht="30" x14ac:dyDescent="0.25">
      <c r="A186" s="65"/>
      <c r="B186" s="58" t="s">
        <v>316</v>
      </c>
      <c r="C186" s="60"/>
      <c r="D186" s="61"/>
      <c r="E186" s="61"/>
      <c r="F186" s="61"/>
    </row>
    <row r="187" spans="1:199" s="62" customFormat="1" x14ac:dyDescent="0.25">
      <c r="A187" s="66"/>
      <c r="B187" s="31" t="s">
        <v>69</v>
      </c>
      <c r="C187" s="32">
        <v>2</v>
      </c>
      <c r="D187" s="33" t="s">
        <v>121</v>
      </c>
      <c r="E187" s="171"/>
      <c r="F187" s="33" t="s">
        <v>213</v>
      </c>
      <c r="G187" s="34">
        <f>C187*E187</f>
        <v>0</v>
      </c>
    </row>
    <row r="188" spans="1:199" s="62" customFormat="1" ht="30" x14ac:dyDescent="0.25">
      <c r="A188" s="66"/>
      <c r="B188" s="58" t="s">
        <v>317</v>
      </c>
      <c r="C188" s="60"/>
      <c r="D188" s="61"/>
      <c r="E188" s="61"/>
      <c r="F188" s="61"/>
    </row>
    <row r="189" spans="1:199" s="62" customFormat="1" x14ac:dyDescent="0.25">
      <c r="A189" s="66"/>
      <c r="B189" s="31" t="s">
        <v>69</v>
      </c>
      <c r="C189" s="32">
        <v>2</v>
      </c>
      <c r="D189" s="33" t="s">
        <v>121</v>
      </c>
      <c r="E189" s="171"/>
      <c r="F189" s="33" t="s">
        <v>213</v>
      </c>
      <c r="G189" s="34">
        <f>C189*E189</f>
        <v>0</v>
      </c>
    </row>
    <row r="190" spans="1:199" s="29" customFormat="1" x14ac:dyDescent="0.25">
      <c r="A190" s="24"/>
      <c r="B190" s="30"/>
      <c r="C190" s="26"/>
      <c r="D190" s="26"/>
      <c r="E190" s="72"/>
      <c r="F190" s="28"/>
    </row>
    <row r="191" spans="1:199" s="29" customFormat="1" ht="44.25" x14ac:dyDescent="0.25">
      <c r="A191" s="24" t="s">
        <v>19</v>
      </c>
      <c r="B191" s="56" t="s">
        <v>367</v>
      </c>
      <c r="C191" s="26"/>
      <c r="D191" s="26"/>
      <c r="E191" s="72"/>
      <c r="F191" s="28"/>
    </row>
    <row r="192" spans="1:199" s="13" customFormat="1" x14ac:dyDescent="0.25">
      <c r="A192" s="24"/>
      <c r="B192" s="92" t="s">
        <v>155</v>
      </c>
      <c r="C192" s="32">
        <v>15</v>
      </c>
      <c r="D192" s="33" t="s">
        <v>121</v>
      </c>
      <c r="E192" s="171"/>
      <c r="F192" s="33" t="s">
        <v>213</v>
      </c>
      <c r="G192" s="34">
        <f>C192*E192</f>
        <v>0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</row>
    <row r="193" spans="1:199" s="29" customFormat="1" x14ac:dyDescent="0.25">
      <c r="A193" s="24"/>
      <c r="B193" s="56"/>
      <c r="C193" s="106"/>
      <c r="D193" s="106"/>
      <c r="E193" s="107"/>
      <c r="F193" s="108"/>
    </row>
    <row r="194" spans="1:199" s="62" customFormat="1" ht="58.5" x14ac:dyDescent="0.25">
      <c r="A194" s="59" t="s">
        <v>23</v>
      </c>
      <c r="B194" s="64" t="s">
        <v>368</v>
      </c>
      <c r="C194" s="68"/>
      <c r="E194" s="69"/>
      <c r="F194" s="70"/>
    </row>
    <row r="195" spans="1:199" s="62" customFormat="1" x14ac:dyDescent="0.25">
      <c r="A195" s="59"/>
      <c r="B195" s="64"/>
      <c r="C195" s="68"/>
      <c r="E195" s="69"/>
      <c r="F195" s="70"/>
    </row>
    <row r="196" spans="1:199" s="62" customFormat="1" x14ac:dyDescent="0.25">
      <c r="A196" s="59" t="s">
        <v>369</v>
      </c>
      <c r="B196" s="64" t="s">
        <v>334</v>
      </c>
      <c r="C196" s="68"/>
      <c r="E196" s="69"/>
    </row>
    <row r="197" spans="1:199" s="62" customFormat="1" x14ac:dyDescent="0.25">
      <c r="A197" s="59"/>
      <c r="B197" s="92" t="s">
        <v>335</v>
      </c>
      <c r="C197" s="32">
        <v>16</v>
      </c>
      <c r="D197" s="33" t="s">
        <v>121</v>
      </c>
      <c r="E197" s="171"/>
      <c r="F197" s="33" t="s">
        <v>213</v>
      </c>
      <c r="G197" s="34">
        <f>C197*E197</f>
        <v>0</v>
      </c>
    </row>
    <row r="198" spans="1:199" s="62" customFormat="1" x14ac:dyDescent="0.25">
      <c r="A198" s="59" t="s">
        <v>370</v>
      </c>
      <c r="B198" s="64" t="s">
        <v>337</v>
      </c>
      <c r="C198" s="68"/>
      <c r="E198" s="69"/>
    </row>
    <row r="199" spans="1:199" s="62" customFormat="1" x14ac:dyDescent="0.25">
      <c r="A199" s="59"/>
      <c r="B199" s="92" t="s">
        <v>335</v>
      </c>
      <c r="C199" s="32">
        <v>8</v>
      </c>
      <c r="D199" s="33" t="s">
        <v>121</v>
      </c>
      <c r="E199" s="171"/>
      <c r="F199" s="33" t="s">
        <v>213</v>
      </c>
      <c r="G199" s="34">
        <f>C199*E199</f>
        <v>0</v>
      </c>
    </row>
    <row r="200" spans="1:199" s="13" customFormat="1" ht="15.75" thickBot="1" x14ac:dyDescent="0.3">
      <c r="B200" s="40"/>
      <c r="C200" s="41"/>
      <c r="D200" s="42"/>
      <c r="E200" s="43"/>
      <c r="F200" s="42"/>
      <c r="G200" s="4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</row>
    <row r="201" spans="1:199" s="12" customFormat="1" ht="15.75" thickBot="1" x14ac:dyDescent="0.3">
      <c r="A201" s="45"/>
      <c r="B201" s="46"/>
      <c r="C201" s="47"/>
      <c r="D201" s="22"/>
      <c r="E201" s="48"/>
      <c r="F201" s="22"/>
      <c r="G201" s="11"/>
    </row>
    <row r="202" spans="1:199" s="12" customFormat="1" ht="15.75" thickBot="1" x14ac:dyDescent="0.3">
      <c r="A202" s="49" t="s">
        <v>339</v>
      </c>
      <c r="B202" s="50" t="s">
        <v>371</v>
      </c>
      <c r="C202" s="51"/>
      <c r="D202" s="52"/>
      <c r="E202" s="53"/>
      <c r="F202" s="54" t="s">
        <v>213</v>
      </c>
      <c r="G202" s="55">
        <f>SUM(G132:G200)</f>
        <v>0</v>
      </c>
    </row>
    <row r="203" spans="1:199" s="12" customFormat="1" x14ac:dyDescent="0.25">
      <c r="A203" s="45"/>
      <c r="B203" s="46"/>
      <c r="C203" s="47"/>
      <c r="D203" s="22"/>
      <c r="E203" s="48"/>
      <c r="F203" s="22"/>
      <c r="G203" s="11"/>
    </row>
    <row r="204" spans="1:199" s="12" customFormat="1" x14ac:dyDescent="0.25">
      <c r="A204" s="45"/>
      <c r="B204" s="46"/>
      <c r="C204" s="47"/>
      <c r="D204" s="22"/>
      <c r="E204" s="48"/>
      <c r="F204" s="22"/>
      <c r="G204" s="11"/>
    </row>
    <row r="205" spans="1:199" s="12" customFormat="1" ht="15.75" x14ac:dyDescent="0.25">
      <c r="A205" s="1" t="s">
        <v>259</v>
      </c>
      <c r="B205" s="2" t="s">
        <v>372</v>
      </c>
      <c r="C205" s="47"/>
      <c r="D205" s="22"/>
      <c r="E205" s="48"/>
      <c r="F205" s="22"/>
      <c r="G205" s="11"/>
    </row>
    <row r="206" spans="1:199" s="13" customFormat="1" ht="15.75" thickBot="1" x14ac:dyDescent="0.3">
      <c r="A206" s="9"/>
      <c r="B206" s="89"/>
      <c r="C206" s="21"/>
      <c r="D206" s="22"/>
      <c r="E206" s="23"/>
      <c r="F206" s="22"/>
      <c r="G206" s="11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</row>
    <row r="207" spans="1:199" s="13" customFormat="1" ht="15.75" thickBot="1" x14ac:dyDescent="0.3">
      <c r="A207" s="49" t="s">
        <v>261</v>
      </c>
      <c r="B207" s="50" t="s">
        <v>373</v>
      </c>
      <c r="C207" s="51"/>
      <c r="D207" s="52"/>
      <c r="E207" s="53"/>
      <c r="F207" s="54" t="s">
        <v>213</v>
      </c>
      <c r="G207" s="55">
        <f>G52</f>
        <v>0</v>
      </c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</row>
    <row r="208" spans="1:199" s="13" customFormat="1" ht="9.9499999999999993" customHeight="1" thickBot="1" x14ac:dyDescent="0.3">
      <c r="A208" s="9"/>
      <c r="B208" s="89"/>
      <c r="C208" s="21"/>
      <c r="D208" s="22"/>
      <c r="E208" s="23"/>
      <c r="F208" s="22"/>
      <c r="G208" s="11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</row>
    <row r="209" spans="1:199" s="13" customFormat="1" ht="15.75" thickBot="1" x14ac:dyDescent="0.3">
      <c r="A209" s="79" t="s">
        <v>295</v>
      </c>
      <c r="B209" s="80" t="s">
        <v>374</v>
      </c>
      <c r="C209" s="81"/>
      <c r="D209" s="81"/>
      <c r="E209" s="82"/>
      <c r="F209" s="54" t="s">
        <v>213</v>
      </c>
      <c r="G209" s="83">
        <f>G127</f>
        <v>0</v>
      </c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</row>
    <row r="210" spans="1:199" s="13" customFormat="1" ht="9.9499999999999993" customHeight="1" thickBot="1" x14ac:dyDescent="0.3">
      <c r="A210" s="9"/>
      <c r="B210" s="89"/>
      <c r="C210" s="21"/>
      <c r="D210" s="22"/>
      <c r="E210" s="23"/>
      <c r="F210" s="22"/>
      <c r="G210" s="11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</row>
    <row r="211" spans="1:199" s="13" customFormat="1" ht="15.75" thickBot="1" x14ac:dyDescent="0.3">
      <c r="A211" s="49" t="s">
        <v>339</v>
      </c>
      <c r="B211" s="50" t="s">
        <v>375</v>
      </c>
      <c r="C211" s="51"/>
      <c r="D211" s="52"/>
      <c r="E211" s="53"/>
      <c r="F211" s="54" t="s">
        <v>213</v>
      </c>
      <c r="G211" s="55">
        <f>G202</f>
        <v>0</v>
      </c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</row>
    <row r="212" spans="1:199" s="13" customFormat="1" ht="15.75" thickBot="1" x14ac:dyDescent="0.3">
      <c r="A212" s="109"/>
      <c r="B212" s="110"/>
      <c r="C212" s="51"/>
      <c r="D212" s="52"/>
      <c r="E212" s="53"/>
      <c r="F212" s="52"/>
      <c r="G212" s="111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</row>
    <row r="213" spans="1:199" s="13" customFormat="1" ht="15.75" thickBot="1" x14ac:dyDescent="0.3">
      <c r="A213" s="9"/>
      <c r="B213" s="89"/>
      <c r="C213" s="21"/>
      <c r="D213" s="22"/>
      <c r="E213" s="23"/>
      <c r="F213" s="22"/>
      <c r="G213" s="11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</row>
    <row r="214" spans="1:199" s="13" customFormat="1" ht="15.75" thickBot="1" x14ac:dyDescent="0.3">
      <c r="A214" s="9"/>
      <c r="B214" s="50" t="s">
        <v>376</v>
      </c>
      <c r="C214" s="51"/>
      <c r="D214" s="52"/>
      <c r="E214" s="53"/>
      <c r="F214" s="54" t="s">
        <v>213</v>
      </c>
      <c r="G214" s="55">
        <f>G211+G209+G207</f>
        <v>0</v>
      </c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</row>
  </sheetData>
  <sheetProtection algorithmName="SHA-512" hashValue="gNRIlZEE8YEq0AfJHtJvjoP4ee2e/r5VNQvjXy4Xf484D74QPXO93e2S0EEsAgOLZkY4fIwmEpQ+C9AHktJueg==" saltValue="2fmAgteyyYLvSMxgmqwH5A==" spinCount="100000" sheet="1" objects="1" scenarios="1" selectLockedCells="1"/>
  <pageMargins left="0.7" right="0.7" top="0.75" bottom="0.75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zoomScale="115" zoomScaleNormal="115" workbookViewId="0">
      <selection activeCell="E146" sqref="E146"/>
    </sheetView>
  </sheetViews>
  <sheetFormatPr defaultRowHeight="15" x14ac:dyDescent="0.25"/>
  <cols>
    <col min="1" max="1" width="5" customWidth="1"/>
    <col min="2" max="2" width="39.7109375" customWidth="1"/>
    <col min="3" max="3" width="7.85546875" customWidth="1"/>
    <col min="4" max="4" width="11.85546875" customWidth="1"/>
    <col min="5" max="5" width="13.140625" customWidth="1"/>
    <col min="6" max="6" width="14.42578125" customWidth="1"/>
    <col min="255" max="255" width="5" customWidth="1"/>
    <col min="256" max="256" width="39.7109375" customWidth="1"/>
    <col min="257" max="257" width="7.85546875" customWidth="1"/>
    <col min="258" max="258" width="11.85546875" customWidth="1"/>
    <col min="259" max="259" width="13.140625" customWidth="1"/>
    <col min="260" max="260" width="14.42578125" customWidth="1"/>
    <col min="261" max="261" width="14.7109375" customWidth="1"/>
    <col min="511" max="511" width="5" customWidth="1"/>
    <col min="512" max="512" width="39.7109375" customWidth="1"/>
    <col min="513" max="513" width="7.85546875" customWidth="1"/>
    <col min="514" max="514" width="11.85546875" customWidth="1"/>
    <col min="515" max="515" width="13.140625" customWidth="1"/>
    <col min="516" max="516" width="14.42578125" customWidth="1"/>
    <col min="517" max="517" width="14.7109375" customWidth="1"/>
    <col min="767" max="767" width="5" customWidth="1"/>
    <col min="768" max="768" width="39.7109375" customWidth="1"/>
    <col min="769" max="769" width="7.85546875" customWidth="1"/>
    <col min="770" max="770" width="11.85546875" customWidth="1"/>
    <col min="771" max="771" width="13.140625" customWidth="1"/>
    <col min="772" max="772" width="14.42578125" customWidth="1"/>
    <col min="773" max="773" width="14.7109375" customWidth="1"/>
    <col min="1023" max="1023" width="5" customWidth="1"/>
    <col min="1024" max="1024" width="39.7109375" customWidth="1"/>
    <col min="1025" max="1025" width="7.85546875" customWidth="1"/>
    <col min="1026" max="1026" width="11.85546875" customWidth="1"/>
    <col min="1027" max="1027" width="13.140625" customWidth="1"/>
    <col min="1028" max="1028" width="14.42578125" customWidth="1"/>
    <col min="1029" max="1029" width="14.7109375" customWidth="1"/>
    <col min="1279" max="1279" width="5" customWidth="1"/>
    <col min="1280" max="1280" width="39.7109375" customWidth="1"/>
    <col min="1281" max="1281" width="7.85546875" customWidth="1"/>
    <col min="1282" max="1282" width="11.85546875" customWidth="1"/>
    <col min="1283" max="1283" width="13.140625" customWidth="1"/>
    <col min="1284" max="1284" width="14.42578125" customWidth="1"/>
    <col min="1285" max="1285" width="14.7109375" customWidth="1"/>
    <col min="1535" max="1535" width="5" customWidth="1"/>
    <col min="1536" max="1536" width="39.7109375" customWidth="1"/>
    <col min="1537" max="1537" width="7.85546875" customWidth="1"/>
    <col min="1538" max="1538" width="11.85546875" customWidth="1"/>
    <col min="1539" max="1539" width="13.140625" customWidth="1"/>
    <col min="1540" max="1540" width="14.42578125" customWidth="1"/>
    <col min="1541" max="1541" width="14.7109375" customWidth="1"/>
    <col min="1791" max="1791" width="5" customWidth="1"/>
    <col min="1792" max="1792" width="39.7109375" customWidth="1"/>
    <col min="1793" max="1793" width="7.85546875" customWidth="1"/>
    <col min="1794" max="1794" width="11.85546875" customWidth="1"/>
    <col min="1795" max="1795" width="13.140625" customWidth="1"/>
    <col min="1796" max="1796" width="14.42578125" customWidth="1"/>
    <col min="1797" max="1797" width="14.7109375" customWidth="1"/>
    <col min="2047" max="2047" width="5" customWidth="1"/>
    <col min="2048" max="2048" width="39.7109375" customWidth="1"/>
    <col min="2049" max="2049" width="7.85546875" customWidth="1"/>
    <col min="2050" max="2050" width="11.85546875" customWidth="1"/>
    <col min="2051" max="2051" width="13.140625" customWidth="1"/>
    <col min="2052" max="2052" width="14.42578125" customWidth="1"/>
    <col min="2053" max="2053" width="14.7109375" customWidth="1"/>
    <col min="2303" max="2303" width="5" customWidth="1"/>
    <col min="2304" max="2304" width="39.7109375" customWidth="1"/>
    <col min="2305" max="2305" width="7.85546875" customWidth="1"/>
    <col min="2306" max="2306" width="11.85546875" customWidth="1"/>
    <col min="2307" max="2307" width="13.140625" customWidth="1"/>
    <col min="2308" max="2308" width="14.42578125" customWidth="1"/>
    <col min="2309" max="2309" width="14.7109375" customWidth="1"/>
    <col min="2559" max="2559" width="5" customWidth="1"/>
    <col min="2560" max="2560" width="39.7109375" customWidth="1"/>
    <col min="2561" max="2561" width="7.85546875" customWidth="1"/>
    <col min="2562" max="2562" width="11.85546875" customWidth="1"/>
    <col min="2563" max="2563" width="13.140625" customWidth="1"/>
    <col min="2564" max="2564" width="14.42578125" customWidth="1"/>
    <col min="2565" max="2565" width="14.7109375" customWidth="1"/>
    <col min="2815" max="2815" width="5" customWidth="1"/>
    <col min="2816" max="2816" width="39.7109375" customWidth="1"/>
    <col min="2817" max="2817" width="7.85546875" customWidth="1"/>
    <col min="2818" max="2818" width="11.85546875" customWidth="1"/>
    <col min="2819" max="2819" width="13.140625" customWidth="1"/>
    <col min="2820" max="2820" width="14.42578125" customWidth="1"/>
    <col min="2821" max="2821" width="14.7109375" customWidth="1"/>
    <col min="3071" max="3071" width="5" customWidth="1"/>
    <col min="3072" max="3072" width="39.7109375" customWidth="1"/>
    <col min="3073" max="3073" width="7.85546875" customWidth="1"/>
    <col min="3074" max="3074" width="11.85546875" customWidth="1"/>
    <col min="3075" max="3075" width="13.140625" customWidth="1"/>
    <col min="3076" max="3076" width="14.42578125" customWidth="1"/>
    <col min="3077" max="3077" width="14.7109375" customWidth="1"/>
    <col min="3327" max="3327" width="5" customWidth="1"/>
    <col min="3328" max="3328" width="39.7109375" customWidth="1"/>
    <col min="3329" max="3329" width="7.85546875" customWidth="1"/>
    <col min="3330" max="3330" width="11.85546875" customWidth="1"/>
    <col min="3331" max="3331" width="13.140625" customWidth="1"/>
    <col min="3332" max="3332" width="14.42578125" customWidth="1"/>
    <col min="3333" max="3333" width="14.7109375" customWidth="1"/>
    <col min="3583" max="3583" width="5" customWidth="1"/>
    <col min="3584" max="3584" width="39.7109375" customWidth="1"/>
    <col min="3585" max="3585" width="7.85546875" customWidth="1"/>
    <col min="3586" max="3586" width="11.85546875" customWidth="1"/>
    <col min="3587" max="3587" width="13.140625" customWidth="1"/>
    <col min="3588" max="3588" width="14.42578125" customWidth="1"/>
    <col min="3589" max="3589" width="14.7109375" customWidth="1"/>
    <col min="3839" max="3839" width="5" customWidth="1"/>
    <col min="3840" max="3840" width="39.7109375" customWidth="1"/>
    <col min="3841" max="3841" width="7.85546875" customWidth="1"/>
    <col min="3842" max="3842" width="11.85546875" customWidth="1"/>
    <col min="3843" max="3843" width="13.140625" customWidth="1"/>
    <col min="3844" max="3844" width="14.42578125" customWidth="1"/>
    <col min="3845" max="3845" width="14.7109375" customWidth="1"/>
    <col min="4095" max="4095" width="5" customWidth="1"/>
    <col min="4096" max="4096" width="39.7109375" customWidth="1"/>
    <col min="4097" max="4097" width="7.85546875" customWidth="1"/>
    <col min="4098" max="4098" width="11.85546875" customWidth="1"/>
    <col min="4099" max="4099" width="13.140625" customWidth="1"/>
    <col min="4100" max="4100" width="14.42578125" customWidth="1"/>
    <col min="4101" max="4101" width="14.7109375" customWidth="1"/>
    <col min="4351" max="4351" width="5" customWidth="1"/>
    <col min="4352" max="4352" width="39.7109375" customWidth="1"/>
    <col min="4353" max="4353" width="7.85546875" customWidth="1"/>
    <col min="4354" max="4354" width="11.85546875" customWidth="1"/>
    <col min="4355" max="4355" width="13.140625" customWidth="1"/>
    <col min="4356" max="4356" width="14.42578125" customWidth="1"/>
    <col min="4357" max="4357" width="14.7109375" customWidth="1"/>
    <col min="4607" max="4607" width="5" customWidth="1"/>
    <col min="4608" max="4608" width="39.7109375" customWidth="1"/>
    <col min="4609" max="4609" width="7.85546875" customWidth="1"/>
    <col min="4610" max="4610" width="11.85546875" customWidth="1"/>
    <col min="4611" max="4611" width="13.140625" customWidth="1"/>
    <col min="4612" max="4612" width="14.42578125" customWidth="1"/>
    <col min="4613" max="4613" width="14.7109375" customWidth="1"/>
    <col min="4863" max="4863" width="5" customWidth="1"/>
    <col min="4864" max="4864" width="39.7109375" customWidth="1"/>
    <col min="4865" max="4865" width="7.85546875" customWidth="1"/>
    <col min="4866" max="4866" width="11.85546875" customWidth="1"/>
    <col min="4867" max="4867" width="13.140625" customWidth="1"/>
    <col min="4868" max="4868" width="14.42578125" customWidth="1"/>
    <col min="4869" max="4869" width="14.7109375" customWidth="1"/>
    <col min="5119" max="5119" width="5" customWidth="1"/>
    <col min="5120" max="5120" width="39.7109375" customWidth="1"/>
    <col min="5121" max="5121" width="7.85546875" customWidth="1"/>
    <col min="5122" max="5122" width="11.85546875" customWidth="1"/>
    <col min="5123" max="5123" width="13.140625" customWidth="1"/>
    <col min="5124" max="5124" width="14.42578125" customWidth="1"/>
    <col min="5125" max="5125" width="14.7109375" customWidth="1"/>
    <col min="5375" max="5375" width="5" customWidth="1"/>
    <col min="5376" max="5376" width="39.7109375" customWidth="1"/>
    <col min="5377" max="5377" width="7.85546875" customWidth="1"/>
    <col min="5378" max="5378" width="11.85546875" customWidth="1"/>
    <col min="5379" max="5379" width="13.140625" customWidth="1"/>
    <col min="5380" max="5380" width="14.42578125" customWidth="1"/>
    <col min="5381" max="5381" width="14.7109375" customWidth="1"/>
    <col min="5631" max="5631" width="5" customWidth="1"/>
    <col min="5632" max="5632" width="39.7109375" customWidth="1"/>
    <col min="5633" max="5633" width="7.85546875" customWidth="1"/>
    <col min="5634" max="5634" width="11.85546875" customWidth="1"/>
    <col min="5635" max="5635" width="13.140625" customWidth="1"/>
    <col min="5636" max="5636" width="14.42578125" customWidth="1"/>
    <col min="5637" max="5637" width="14.7109375" customWidth="1"/>
    <col min="5887" max="5887" width="5" customWidth="1"/>
    <col min="5888" max="5888" width="39.7109375" customWidth="1"/>
    <col min="5889" max="5889" width="7.85546875" customWidth="1"/>
    <col min="5890" max="5890" width="11.85546875" customWidth="1"/>
    <col min="5891" max="5891" width="13.140625" customWidth="1"/>
    <col min="5892" max="5892" width="14.42578125" customWidth="1"/>
    <col min="5893" max="5893" width="14.7109375" customWidth="1"/>
    <col min="6143" max="6143" width="5" customWidth="1"/>
    <col min="6144" max="6144" width="39.7109375" customWidth="1"/>
    <col min="6145" max="6145" width="7.85546875" customWidth="1"/>
    <col min="6146" max="6146" width="11.85546875" customWidth="1"/>
    <col min="6147" max="6147" width="13.140625" customWidth="1"/>
    <col min="6148" max="6148" width="14.42578125" customWidth="1"/>
    <col min="6149" max="6149" width="14.7109375" customWidth="1"/>
    <col min="6399" max="6399" width="5" customWidth="1"/>
    <col min="6400" max="6400" width="39.7109375" customWidth="1"/>
    <col min="6401" max="6401" width="7.85546875" customWidth="1"/>
    <col min="6402" max="6402" width="11.85546875" customWidth="1"/>
    <col min="6403" max="6403" width="13.140625" customWidth="1"/>
    <col min="6404" max="6404" width="14.42578125" customWidth="1"/>
    <col min="6405" max="6405" width="14.7109375" customWidth="1"/>
    <col min="6655" max="6655" width="5" customWidth="1"/>
    <col min="6656" max="6656" width="39.7109375" customWidth="1"/>
    <col min="6657" max="6657" width="7.85546875" customWidth="1"/>
    <col min="6658" max="6658" width="11.85546875" customWidth="1"/>
    <col min="6659" max="6659" width="13.140625" customWidth="1"/>
    <col min="6660" max="6660" width="14.42578125" customWidth="1"/>
    <col min="6661" max="6661" width="14.7109375" customWidth="1"/>
    <col min="6911" max="6911" width="5" customWidth="1"/>
    <col min="6912" max="6912" width="39.7109375" customWidth="1"/>
    <col min="6913" max="6913" width="7.85546875" customWidth="1"/>
    <col min="6914" max="6914" width="11.85546875" customWidth="1"/>
    <col min="6915" max="6915" width="13.140625" customWidth="1"/>
    <col min="6916" max="6916" width="14.42578125" customWidth="1"/>
    <col min="6917" max="6917" width="14.7109375" customWidth="1"/>
    <col min="7167" max="7167" width="5" customWidth="1"/>
    <col min="7168" max="7168" width="39.7109375" customWidth="1"/>
    <col min="7169" max="7169" width="7.85546875" customWidth="1"/>
    <col min="7170" max="7170" width="11.85546875" customWidth="1"/>
    <col min="7171" max="7171" width="13.140625" customWidth="1"/>
    <col min="7172" max="7172" width="14.42578125" customWidth="1"/>
    <col min="7173" max="7173" width="14.7109375" customWidth="1"/>
    <col min="7423" max="7423" width="5" customWidth="1"/>
    <col min="7424" max="7424" width="39.7109375" customWidth="1"/>
    <col min="7425" max="7425" width="7.85546875" customWidth="1"/>
    <col min="7426" max="7426" width="11.85546875" customWidth="1"/>
    <col min="7427" max="7427" width="13.140625" customWidth="1"/>
    <col min="7428" max="7428" width="14.42578125" customWidth="1"/>
    <col min="7429" max="7429" width="14.7109375" customWidth="1"/>
    <col min="7679" max="7679" width="5" customWidth="1"/>
    <col min="7680" max="7680" width="39.7109375" customWidth="1"/>
    <col min="7681" max="7681" width="7.85546875" customWidth="1"/>
    <col min="7682" max="7682" width="11.85546875" customWidth="1"/>
    <col min="7683" max="7683" width="13.140625" customWidth="1"/>
    <col min="7684" max="7684" width="14.42578125" customWidth="1"/>
    <col min="7685" max="7685" width="14.7109375" customWidth="1"/>
    <col min="7935" max="7935" width="5" customWidth="1"/>
    <col min="7936" max="7936" width="39.7109375" customWidth="1"/>
    <col min="7937" max="7937" width="7.85546875" customWidth="1"/>
    <col min="7938" max="7938" width="11.85546875" customWidth="1"/>
    <col min="7939" max="7939" width="13.140625" customWidth="1"/>
    <col min="7940" max="7940" width="14.42578125" customWidth="1"/>
    <col min="7941" max="7941" width="14.7109375" customWidth="1"/>
    <col min="8191" max="8191" width="5" customWidth="1"/>
    <col min="8192" max="8192" width="39.7109375" customWidth="1"/>
    <col min="8193" max="8193" width="7.85546875" customWidth="1"/>
    <col min="8194" max="8194" width="11.85546875" customWidth="1"/>
    <col min="8195" max="8195" width="13.140625" customWidth="1"/>
    <col min="8196" max="8196" width="14.42578125" customWidth="1"/>
    <col min="8197" max="8197" width="14.7109375" customWidth="1"/>
    <col min="8447" max="8447" width="5" customWidth="1"/>
    <col min="8448" max="8448" width="39.7109375" customWidth="1"/>
    <col min="8449" max="8449" width="7.85546875" customWidth="1"/>
    <col min="8450" max="8450" width="11.85546875" customWidth="1"/>
    <col min="8451" max="8451" width="13.140625" customWidth="1"/>
    <col min="8452" max="8452" width="14.42578125" customWidth="1"/>
    <col min="8453" max="8453" width="14.7109375" customWidth="1"/>
    <col min="8703" max="8703" width="5" customWidth="1"/>
    <col min="8704" max="8704" width="39.7109375" customWidth="1"/>
    <col min="8705" max="8705" width="7.85546875" customWidth="1"/>
    <col min="8706" max="8706" width="11.85546875" customWidth="1"/>
    <col min="8707" max="8707" width="13.140625" customWidth="1"/>
    <col min="8708" max="8708" width="14.42578125" customWidth="1"/>
    <col min="8709" max="8709" width="14.7109375" customWidth="1"/>
    <col min="8959" max="8959" width="5" customWidth="1"/>
    <col min="8960" max="8960" width="39.7109375" customWidth="1"/>
    <col min="8961" max="8961" width="7.85546875" customWidth="1"/>
    <col min="8962" max="8962" width="11.85546875" customWidth="1"/>
    <col min="8963" max="8963" width="13.140625" customWidth="1"/>
    <col min="8964" max="8964" width="14.42578125" customWidth="1"/>
    <col min="8965" max="8965" width="14.7109375" customWidth="1"/>
    <col min="9215" max="9215" width="5" customWidth="1"/>
    <col min="9216" max="9216" width="39.7109375" customWidth="1"/>
    <col min="9217" max="9217" width="7.85546875" customWidth="1"/>
    <col min="9218" max="9218" width="11.85546875" customWidth="1"/>
    <col min="9219" max="9219" width="13.140625" customWidth="1"/>
    <col min="9220" max="9220" width="14.42578125" customWidth="1"/>
    <col min="9221" max="9221" width="14.7109375" customWidth="1"/>
    <col min="9471" max="9471" width="5" customWidth="1"/>
    <col min="9472" max="9472" width="39.7109375" customWidth="1"/>
    <col min="9473" max="9473" width="7.85546875" customWidth="1"/>
    <col min="9474" max="9474" width="11.85546875" customWidth="1"/>
    <col min="9475" max="9475" width="13.140625" customWidth="1"/>
    <col min="9476" max="9476" width="14.42578125" customWidth="1"/>
    <col min="9477" max="9477" width="14.7109375" customWidth="1"/>
    <col min="9727" max="9727" width="5" customWidth="1"/>
    <col min="9728" max="9728" width="39.7109375" customWidth="1"/>
    <col min="9729" max="9729" width="7.85546875" customWidth="1"/>
    <col min="9730" max="9730" width="11.85546875" customWidth="1"/>
    <col min="9731" max="9731" width="13.140625" customWidth="1"/>
    <col min="9732" max="9732" width="14.42578125" customWidth="1"/>
    <col min="9733" max="9733" width="14.7109375" customWidth="1"/>
    <col min="9983" max="9983" width="5" customWidth="1"/>
    <col min="9984" max="9984" width="39.7109375" customWidth="1"/>
    <col min="9985" max="9985" width="7.85546875" customWidth="1"/>
    <col min="9986" max="9986" width="11.85546875" customWidth="1"/>
    <col min="9987" max="9987" width="13.140625" customWidth="1"/>
    <col min="9988" max="9988" width="14.42578125" customWidth="1"/>
    <col min="9989" max="9989" width="14.7109375" customWidth="1"/>
    <col min="10239" max="10239" width="5" customWidth="1"/>
    <col min="10240" max="10240" width="39.7109375" customWidth="1"/>
    <col min="10241" max="10241" width="7.85546875" customWidth="1"/>
    <col min="10242" max="10242" width="11.85546875" customWidth="1"/>
    <col min="10243" max="10243" width="13.140625" customWidth="1"/>
    <col min="10244" max="10244" width="14.42578125" customWidth="1"/>
    <col min="10245" max="10245" width="14.7109375" customWidth="1"/>
    <col min="10495" max="10495" width="5" customWidth="1"/>
    <col min="10496" max="10496" width="39.7109375" customWidth="1"/>
    <col min="10497" max="10497" width="7.85546875" customWidth="1"/>
    <col min="10498" max="10498" width="11.85546875" customWidth="1"/>
    <col min="10499" max="10499" width="13.140625" customWidth="1"/>
    <col min="10500" max="10500" width="14.42578125" customWidth="1"/>
    <col min="10501" max="10501" width="14.7109375" customWidth="1"/>
    <col min="10751" max="10751" width="5" customWidth="1"/>
    <col min="10752" max="10752" width="39.7109375" customWidth="1"/>
    <col min="10753" max="10753" width="7.85546875" customWidth="1"/>
    <col min="10754" max="10754" width="11.85546875" customWidth="1"/>
    <col min="10755" max="10755" width="13.140625" customWidth="1"/>
    <col min="10756" max="10756" width="14.42578125" customWidth="1"/>
    <col min="10757" max="10757" width="14.7109375" customWidth="1"/>
    <col min="11007" max="11007" width="5" customWidth="1"/>
    <col min="11008" max="11008" width="39.7109375" customWidth="1"/>
    <col min="11009" max="11009" width="7.85546875" customWidth="1"/>
    <col min="11010" max="11010" width="11.85546875" customWidth="1"/>
    <col min="11011" max="11011" width="13.140625" customWidth="1"/>
    <col min="11012" max="11012" width="14.42578125" customWidth="1"/>
    <col min="11013" max="11013" width="14.7109375" customWidth="1"/>
    <col min="11263" max="11263" width="5" customWidth="1"/>
    <col min="11264" max="11264" width="39.7109375" customWidth="1"/>
    <col min="11265" max="11265" width="7.85546875" customWidth="1"/>
    <col min="11266" max="11266" width="11.85546875" customWidth="1"/>
    <col min="11267" max="11267" width="13.140625" customWidth="1"/>
    <col min="11268" max="11268" width="14.42578125" customWidth="1"/>
    <col min="11269" max="11269" width="14.7109375" customWidth="1"/>
    <col min="11519" max="11519" width="5" customWidth="1"/>
    <col min="11520" max="11520" width="39.7109375" customWidth="1"/>
    <col min="11521" max="11521" width="7.85546875" customWidth="1"/>
    <col min="11522" max="11522" width="11.85546875" customWidth="1"/>
    <col min="11523" max="11523" width="13.140625" customWidth="1"/>
    <col min="11524" max="11524" width="14.42578125" customWidth="1"/>
    <col min="11525" max="11525" width="14.7109375" customWidth="1"/>
    <col min="11775" max="11775" width="5" customWidth="1"/>
    <col min="11776" max="11776" width="39.7109375" customWidth="1"/>
    <col min="11777" max="11777" width="7.85546875" customWidth="1"/>
    <col min="11778" max="11778" width="11.85546875" customWidth="1"/>
    <col min="11779" max="11779" width="13.140625" customWidth="1"/>
    <col min="11780" max="11780" width="14.42578125" customWidth="1"/>
    <col min="11781" max="11781" width="14.7109375" customWidth="1"/>
    <col min="12031" max="12031" width="5" customWidth="1"/>
    <col min="12032" max="12032" width="39.7109375" customWidth="1"/>
    <col min="12033" max="12033" width="7.85546875" customWidth="1"/>
    <col min="12034" max="12034" width="11.85546875" customWidth="1"/>
    <col min="12035" max="12035" width="13.140625" customWidth="1"/>
    <col min="12036" max="12036" width="14.42578125" customWidth="1"/>
    <col min="12037" max="12037" width="14.7109375" customWidth="1"/>
    <col min="12287" max="12287" width="5" customWidth="1"/>
    <col min="12288" max="12288" width="39.7109375" customWidth="1"/>
    <col min="12289" max="12289" width="7.85546875" customWidth="1"/>
    <col min="12290" max="12290" width="11.85546875" customWidth="1"/>
    <col min="12291" max="12291" width="13.140625" customWidth="1"/>
    <col min="12292" max="12292" width="14.42578125" customWidth="1"/>
    <col min="12293" max="12293" width="14.7109375" customWidth="1"/>
    <col min="12543" max="12543" width="5" customWidth="1"/>
    <col min="12544" max="12544" width="39.7109375" customWidth="1"/>
    <col min="12545" max="12545" width="7.85546875" customWidth="1"/>
    <col min="12546" max="12546" width="11.85546875" customWidth="1"/>
    <col min="12547" max="12547" width="13.140625" customWidth="1"/>
    <col min="12548" max="12548" width="14.42578125" customWidth="1"/>
    <col min="12549" max="12549" width="14.7109375" customWidth="1"/>
    <col min="12799" max="12799" width="5" customWidth="1"/>
    <col min="12800" max="12800" width="39.7109375" customWidth="1"/>
    <col min="12801" max="12801" width="7.85546875" customWidth="1"/>
    <col min="12802" max="12802" width="11.85546875" customWidth="1"/>
    <col min="12803" max="12803" width="13.140625" customWidth="1"/>
    <col min="12804" max="12804" width="14.42578125" customWidth="1"/>
    <col min="12805" max="12805" width="14.7109375" customWidth="1"/>
    <col min="13055" max="13055" width="5" customWidth="1"/>
    <col min="13056" max="13056" width="39.7109375" customWidth="1"/>
    <col min="13057" max="13057" width="7.85546875" customWidth="1"/>
    <col min="13058" max="13058" width="11.85546875" customWidth="1"/>
    <col min="13059" max="13059" width="13.140625" customWidth="1"/>
    <col min="13060" max="13060" width="14.42578125" customWidth="1"/>
    <col min="13061" max="13061" width="14.7109375" customWidth="1"/>
    <col min="13311" max="13311" width="5" customWidth="1"/>
    <col min="13312" max="13312" width="39.7109375" customWidth="1"/>
    <col min="13313" max="13313" width="7.85546875" customWidth="1"/>
    <col min="13314" max="13314" width="11.85546875" customWidth="1"/>
    <col min="13315" max="13315" width="13.140625" customWidth="1"/>
    <col min="13316" max="13316" width="14.42578125" customWidth="1"/>
    <col min="13317" max="13317" width="14.7109375" customWidth="1"/>
    <col min="13567" max="13567" width="5" customWidth="1"/>
    <col min="13568" max="13568" width="39.7109375" customWidth="1"/>
    <col min="13569" max="13569" width="7.85546875" customWidth="1"/>
    <col min="13570" max="13570" width="11.85546875" customWidth="1"/>
    <col min="13571" max="13571" width="13.140625" customWidth="1"/>
    <col min="13572" max="13572" width="14.42578125" customWidth="1"/>
    <col min="13573" max="13573" width="14.7109375" customWidth="1"/>
    <col min="13823" max="13823" width="5" customWidth="1"/>
    <col min="13824" max="13824" width="39.7109375" customWidth="1"/>
    <col min="13825" max="13825" width="7.85546875" customWidth="1"/>
    <col min="13826" max="13826" width="11.85546875" customWidth="1"/>
    <col min="13827" max="13827" width="13.140625" customWidth="1"/>
    <col min="13828" max="13828" width="14.42578125" customWidth="1"/>
    <col min="13829" max="13829" width="14.7109375" customWidth="1"/>
    <col min="14079" max="14079" width="5" customWidth="1"/>
    <col min="14080" max="14080" width="39.7109375" customWidth="1"/>
    <col min="14081" max="14081" width="7.85546875" customWidth="1"/>
    <col min="14082" max="14082" width="11.85546875" customWidth="1"/>
    <col min="14083" max="14083" width="13.140625" customWidth="1"/>
    <col min="14084" max="14084" width="14.42578125" customWidth="1"/>
    <col min="14085" max="14085" width="14.7109375" customWidth="1"/>
    <col min="14335" max="14335" width="5" customWidth="1"/>
    <col min="14336" max="14336" width="39.7109375" customWidth="1"/>
    <col min="14337" max="14337" width="7.85546875" customWidth="1"/>
    <col min="14338" max="14338" width="11.85546875" customWidth="1"/>
    <col min="14339" max="14339" width="13.140625" customWidth="1"/>
    <col min="14340" max="14340" width="14.42578125" customWidth="1"/>
    <col min="14341" max="14341" width="14.7109375" customWidth="1"/>
    <col min="14591" max="14591" width="5" customWidth="1"/>
    <col min="14592" max="14592" width="39.7109375" customWidth="1"/>
    <col min="14593" max="14593" width="7.85546875" customWidth="1"/>
    <col min="14594" max="14594" width="11.85546875" customWidth="1"/>
    <col min="14595" max="14595" width="13.140625" customWidth="1"/>
    <col min="14596" max="14596" width="14.42578125" customWidth="1"/>
    <col min="14597" max="14597" width="14.7109375" customWidth="1"/>
    <col min="14847" max="14847" width="5" customWidth="1"/>
    <col min="14848" max="14848" width="39.7109375" customWidth="1"/>
    <col min="14849" max="14849" width="7.85546875" customWidth="1"/>
    <col min="14850" max="14850" width="11.85546875" customWidth="1"/>
    <col min="14851" max="14851" width="13.140625" customWidth="1"/>
    <col min="14852" max="14852" width="14.42578125" customWidth="1"/>
    <col min="14853" max="14853" width="14.7109375" customWidth="1"/>
    <col min="15103" max="15103" width="5" customWidth="1"/>
    <col min="15104" max="15104" width="39.7109375" customWidth="1"/>
    <col min="15105" max="15105" width="7.85546875" customWidth="1"/>
    <col min="15106" max="15106" width="11.85546875" customWidth="1"/>
    <col min="15107" max="15107" width="13.140625" customWidth="1"/>
    <col min="15108" max="15108" width="14.42578125" customWidth="1"/>
    <col min="15109" max="15109" width="14.7109375" customWidth="1"/>
    <col min="15359" max="15359" width="5" customWidth="1"/>
    <col min="15360" max="15360" width="39.7109375" customWidth="1"/>
    <col min="15361" max="15361" width="7.85546875" customWidth="1"/>
    <col min="15362" max="15362" width="11.85546875" customWidth="1"/>
    <col min="15363" max="15363" width="13.140625" customWidth="1"/>
    <col min="15364" max="15364" width="14.42578125" customWidth="1"/>
    <col min="15365" max="15365" width="14.7109375" customWidth="1"/>
    <col min="15615" max="15615" width="5" customWidth="1"/>
    <col min="15616" max="15616" width="39.7109375" customWidth="1"/>
    <col min="15617" max="15617" width="7.85546875" customWidth="1"/>
    <col min="15618" max="15618" width="11.85546875" customWidth="1"/>
    <col min="15619" max="15619" width="13.140625" customWidth="1"/>
    <col min="15620" max="15620" width="14.42578125" customWidth="1"/>
    <col min="15621" max="15621" width="14.7109375" customWidth="1"/>
    <col min="15871" max="15871" width="5" customWidth="1"/>
    <col min="15872" max="15872" width="39.7109375" customWidth="1"/>
    <col min="15873" max="15873" width="7.85546875" customWidth="1"/>
    <col min="15874" max="15874" width="11.85546875" customWidth="1"/>
    <col min="15875" max="15875" width="13.140625" customWidth="1"/>
    <col min="15876" max="15876" width="14.42578125" customWidth="1"/>
    <col min="15877" max="15877" width="14.7109375" customWidth="1"/>
    <col min="16127" max="16127" width="5" customWidth="1"/>
    <col min="16128" max="16128" width="39.7109375" customWidth="1"/>
    <col min="16129" max="16129" width="7.85546875" customWidth="1"/>
    <col min="16130" max="16130" width="11.85546875" customWidth="1"/>
    <col min="16131" max="16131" width="13.140625" customWidth="1"/>
    <col min="16132" max="16132" width="14.42578125" customWidth="1"/>
    <col min="16133" max="16133" width="14.7109375" customWidth="1"/>
  </cols>
  <sheetData>
    <row r="1" spans="1:6" s="117" customFormat="1" ht="11.25" x14ac:dyDescent="0.25">
      <c r="A1" s="112" t="s">
        <v>259</v>
      </c>
      <c r="B1" s="113" t="s">
        <v>377</v>
      </c>
      <c r="C1" s="114"/>
      <c r="D1" s="115"/>
      <c r="E1" s="115"/>
      <c r="F1" s="116"/>
    </row>
    <row r="2" spans="1:6" s="117" customFormat="1" ht="11.25" x14ac:dyDescent="0.25">
      <c r="A2" s="118"/>
      <c r="B2" s="119"/>
      <c r="C2" s="114"/>
      <c r="D2" s="115"/>
      <c r="E2" s="115"/>
      <c r="F2" s="116"/>
    </row>
    <row r="3" spans="1:6" s="117" customFormat="1" ht="11.25" x14ac:dyDescent="0.25">
      <c r="A3" s="112" t="s">
        <v>378</v>
      </c>
      <c r="B3" s="113" t="s">
        <v>379</v>
      </c>
      <c r="C3" s="114"/>
      <c r="D3" s="115"/>
      <c r="E3" s="115"/>
      <c r="F3" s="116"/>
    </row>
    <row r="4" spans="1:6" s="117" customFormat="1" ht="11.25" x14ac:dyDescent="0.25">
      <c r="A4" s="118"/>
      <c r="B4" s="119"/>
      <c r="C4" s="114"/>
      <c r="D4" s="115"/>
      <c r="E4" s="115"/>
      <c r="F4" s="116"/>
    </row>
    <row r="5" spans="1:6" s="117" customFormat="1" ht="22.5" x14ac:dyDescent="0.25">
      <c r="A5" s="118" t="s">
        <v>380</v>
      </c>
      <c r="B5" s="119" t="s">
        <v>381</v>
      </c>
      <c r="C5" s="114"/>
      <c r="D5" s="115"/>
      <c r="E5" s="115"/>
      <c r="F5" s="116"/>
    </row>
    <row r="6" spans="1:6" s="117" customFormat="1" ht="22.5" x14ac:dyDescent="0.25">
      <c r="A6" s="118"/>
      <c r="B6" s="119" t="s">
        <v>382</v>
      </c>
      <c r="C6" s="114"/>
      <c r="D6" s="115"/>
      <c r="E6" s="115"/>
      <c r="F6" s="116"/>
    </row>
    <row r="7" spans="1:6" s="117" customFormat="1" ht="22.5" x14ac:dyDescent="0.25">
      <c r="A7" s="118"/>
      <c r="B7" s="119" t="s">
        <v>383</v>
      </c>
      <c r="C7" s="114"/>
      <c r="D7" s="115"/>
      <c r="E7" s="115"/>
      <c r="F7" s="116"/>
    </row>
    <row r="8" spans="1:6" s="117" customFormat="1" ht="11.25" x14ac:dyDescent="0.25">
      <c r="A8" s="118"/>
      <c r="B8" s="119"/>
      <c r="C8" s="114"/>
      <c r="D8" s="115"/>
      <c r="E8" s="115"/>
      <c r="F8" s="116"/>
    </row>
    <row r="9" spans="1:6" s="117" customFormat="1" ht="11.25" x14ac:dyDescent="0.25">
      <c r="A9" s="118"/>
      <c r="B9" s="119"/>
      <c r="C9" s="114" t="s">
        <v>384</v>
      </c>
      <c r="D9" s="115">
        <v>1</v>
      </c>
      <c r="E9" s="176"/>
      <c r="F9" s="116">
        <f>D9*E9</f>
        <v>0</v>
      </c>
    </row>
    <row r="10" spans="1:6" s="117" customFormat="1" ht="11.25" x14ac:dyDescent="0.25">
      <c r="A10" s="118"/>
      <c r="B10" s="119"/>
      <c r="C10" s="114"/>
      <c r="D10" s="115"/>
      <c r="E10" s="115"/>
      <c r="F10" s="116"/>
    </row>
    <row r="11" spans="1:6" s="117" customFormat="1" ht="33.75" x14ac:dyDescent="0.25">
      <c r="A11" s="118" t="s">
        <v>385</v>
      </c>
      <c r="B11" s="119" t="s">
        <v>386</v>
      </c>
      <c r="C11" s="114"/>
      <c r="D11" s="115"/>
      <c r="E11" s="115"/>
      <c r="F11" s="116"/>
    </row>
    <row r="12" spans="1:6" s="117" customFormat="1" ht="11.25" x14ac:dyDescent="0.25">
      <c r="A12" s="118"/>
      <c r="B12" s="119"/>
      <c r="C12" s="114"/>
      <c r="D12" s="115"/>
      <c r="E12" s="115"/>
      <c r="F12" s="116"/>
    </row>
    <row r="13" spans="1:6" s="117" customFormat="1" ht="11.25" x14ac:dyDescent="0.25">
      <c r="A13" s="118"/>
      <c r="B13" s="119" t="s">
        <v>387</v>
      </c>
      <c r="C13" s="114"/>
      <c r="D13" s="115"/>
      <c r="E13" s="115"/>
      <c r="F13" s="116"/>
    </row>
    <row r="14" spans="1:6" s="117" customFormat="1" ht="11.25" x14ac:dyDescent="0.25">
      <c r="A14" s="118"/>
      <c r="B14" s="119"/>
      <c r="C14" s="114"/>
      <c r="D14" s="115"/>
      <c r="E14" s="115"/>
      <c r="F14" s="116"/>
    </row>
    <row r="15" spans="1:6" s="117" customFormat="1" ht="22.5" x14ac:dyDescent="0.25">
      <c r="A15" s="118"/>
      <c r="B15" s="119" t="s">
        <v>388</v>
      </c>
      <c r="C15" s="114"/>
      <c r="D15" s="115"/>
      <c r="E15" s="115"/>
      <c r="F15" s="116"/>
    </row>
    <row r="16" spans="1:6" s="117" customFormat="1" ht="11.25" x14ac:dyDescent="0.25">
      <c r="A16" s="118"/>
      <c r="B16" s="119" t="s">
        <v>389</v>
      </c>
      <c r="C16" s="114"/>
      <c r="D16" s="115"/>
      <c r="E16" s="115"/>
      <c r="F16" s="116"/>
    </row>
    <row r="17" spans="1:6" s="117" customFormat="1" ht="11.25" x14ac:dyDescent="0.25">
      <c r="A17" s="118"/>
      <c r="B17" s="119" t="s">
        <v>390</v>
      </c>
      <c r="C17" s="114"/>
      <c r="D17" s="115"/>
      <c r="E17" s="115"/>
      <c r="F17" s="116"/>
    </row>
    <row r="18" spans="1:6" s="117" customFormat="1" ht="22.5" x14ac:dyDescent="0.25">
      <c r="A18" s="118"/>
      <c r="B18" s="119" t="s">
        <v>391</v>
      </c>
      <c r="C18" s="114"/>
      <c r="D18" s="115"/>
      <c r="E18" s="115"/>
      <c r="F18" s="116"/>
    </row>
    <row r="19" spans="1:6" s="117" customFormat="1" ht="11.25" x14ac:dyDescent="0.25">
      <c r="A19" s="118"/>
      <c r="B19" s="119"/>
      <c r="C19" s="114"/>
      <c r="D19" s="115"/>
      <c r="E19" s="115"/>
      <c r="F19" s="116"/>
    </row>
    <row r="20" spans="1:6" s="117" customFormat="1" ht="67.5" x14ac:dyDescent="0.25">
      <c r="A20" s="118"/>
      <c r="B20" s="119" t="s">
        <v>392</v>
      </c>
      <c r="C20" s="114"/>
      <c r="D20" s="115"/>
      <c r="E20" s="115"/>
      <c r="F20" s="116"/>
    </row>
    <row r="21" spans="1:6" s="117" customFormat="1" ht="11.25" x14ac:dyDescent="0.25">
      <c r="A21" s="118"/>
      <c r="B21" s="119"/>
      <c r="C21" s="114"/>
      <c r="D21" s="115"/>
      <c r="E21" s="115"/>
      <c r="F21" s="116"/>
    </row>
    <row r="22" spans="1:6" s="117" customFormat="1" ht="11.25" x14ac:dyDescent="0.25">
      <c r="A22" s="118"/>
      <c r="B22" s="119"/>
      <c r="C22" s="114" t="s">
        <v>384</v>
      </c>
      <c r="D22" s="115">
        <v>1</v>
      </c>
      <c r="E22" s="176"/>
      <c r="F22" s="116">
        <f>D22*E22</f>
        <v>0</v>
      </c>
    </row>
    <row r="23" spans="1:6" s="117" customFormat="1" ht="11.25" x14ac:dyDescent="0.25">
      <c r="A23" s="118"/>
      <c r="B23" s="119"/>
      <c r="C23" s="114"/>
      <c r="D23" s="115"/>
      <c r="E23" s="115"/>
      <c r="F23" s="116"/>
    </row>
    <row r="24" spans="1:6" s="117" customFormat="1" ht="45" x14ac:dyDescent="0.25">
      <c r="A24" s="118" t="s">
        <v>393</v>
      </c>
      <c r="B24" s="119" t="s">
        <v>394</v>
      </c>
      <c r="C24" s="114"/>
      <c r="D24" s="115"/>
      <c r="E24" s="115"/>
      <c r="F24" s="116"/>
    </row>
    <row r="25" spans="1:6" s="117" customFormat="1" ht="33.75" x14ac:dyDescent="0.25">
      <c r="A25" s="118"/>
      <c r="B25" s="119" t="s">
        <v>395</v>
      </c>
      <c r="C25" s="114"/>
      <c r="D25" s="115"/>
      <c r="E25" s="115"/>
      <c r="F25" s="116"/>
    </row>
    <row r="26" spans="1:6" s="117" customFormat="1" ht="11.25" x14ac:dyDescent="0.25">
      <c r="A26" s="118"/>
      <c r="B26" s="119"/>
      <c r="C26" s="114"/>
      <c r="D26" s="115"/>
      <c r="E26" s="115"/>
      <c r="F26" s="116"/>
    </row>
    <row r="27" spans="1:6" s="117" customFormat="1" ht="11.25" x14ac:dyDescent="0.25">
      <c r="A27" s="118"/>
      <c r="B27" s="119"/>
      <c r="C27" s="114" t="s">
        <v>396</v>
      </c>
      <c r="D27" s="115">
        <v>3</v>
      </c>
      <c r="E27" s="176"/>
      <c r="F27" s="116">
        <f>D27*E27</f>
        <v>0</v>
      </c>
    </row>
    <row r="28" spans="1:6" s="117" customFormat="1" ht="11.25" x14ac:dyDescent="0.25">
      <c r="A28" s="118"/>
      <c r="B28" s="119"/>
      <c r="C28" s="114"/>
      <c r="D28" s="115"/>
      <c r="E28" s="115"/>
      <c r="F28" s="116"/>
    </row>
    <row r="29" spans="1:6" s="117" customFormat="1" ht="33.75" x14ac:dyDescent="0.25">
      <c r="A29" s="118" t="s">
        <v>397</v>
      </c>
      <c r="B29" s="119" t="s">
        <v>398</v>
      </c>
      <c r="C29" s="114"/>
      <c r="D29" s="115"/>
      <c r="E29" s="115"/>
      <c r="F29" s="116"/>
    </row>
    <row r="30" spans="1:6" s="117" customFormat="1" ht="22.5" x14ac:dyDescent="0.25">
      <c r="A30" s="118"/>
      <c r="B30" s="119" t="s">
        <v>399</v>
      </c>
      <c r="C30" s="114"/>
      <c r="D30" s="115"/>
      <c r="E30" s="115"/>
      <c r="F30" s="116"/>
    </row>
    <row r="31" spans="1:6" s="117" customFormat="1" ht="33.75" x14ac:dyDescent="0.25">
      <c r="A31" s="118"/>
      <c r="B31" s="119" t="s">
        <v>400</v>
      </c>
      <c r="C31" s="114"/>
      <c r="D31" s="115"/>
      <c r="E31" s="115"/>
      <c r="F31" s="116"/>
    </row>
    <row r="32" spans="1:6" s="117" customFormat="1" ht="11.25" x14ac:dyDescent="0.25">
      <c r="A32" s="118"/>
      <c r="B32" s="119" t="s">
        <v>401</v>
      </c>
      <c r="C32" s="114"/>
      <c r="D32" s="115"/>
      <c r="E32" s="115"/>
      <c r="F32" s="116"/>
    </row>
    <row r="33" spans="1:6" s="117" customFormat="1" ht="11.25" x14ac:dyDescent="0.25">
      <c r="A33" s="118"/>
      <c r="B33" s="119"/>
      <c r="C33" s="114"/>
      <c r="D33" s="115"/>
      <c r="E33" s="115"/>
      <c r="F33" s="116"/>
    </row>
    <row r="34" spans="1:6" s="117" customFormat="1" ht="11.25" x14ac:dyDescent="0.25">
      <c r="A34" s="118"/>
      <c r="B34" s="119"/>
      <c r="C34" s="114" t="s">
        <v>402</v>
      </c>
      <c r="D34" s="115">
        <v>60</v>
      </c>
      <c r="E34" s="176"/>
      <c r="F34" s="116">
        <f>D34*E34</f>
        <v>0</v>
      </c>
    </row>
    <row r="35" spans="1:6" s="117" customFormat="1" ht="11.25" x14ac:dyDescent="0.25">
      <c r="A35" s="118"/>
      <c r="B35" s="119"/>
      <c r="C35" s="114"/>
      <c r="D35" s="115"/>
      <c r="E35" s="115"/>
      <c r="F35" s="116"/>
    </row>
    <row r="36" spans="1:6" s="117" customFormat="1" ht="56.25" x14ac:dyDescent="0.25">
      <c r="A36" s="118" t="s">
        <v>403</v>
      </c>
      <c r="B36" s="119" t="s">
        <v>404</v>
      </c>
      <c r="C36" s="114"/>
      <c r="D36" s="115"/>
      <c r="E36" s="115"/>
      <c r="F36" s="116"/>
    </row>
    <row r="37" spans="1:6" s="117" customFormat="1" ht="11.25" x14ac:dyDescent="0.25">
      <c r="A37" s="118"/>
      <c r="B37" s="119"/>
      <c r="C37" s="114"/>
      <c r="D37" s="115"/>
      <c r="E37" s="115"/>
      <c r="F37" s="116"/>
    </row>
    <row r="38" spans="1:6" s="117" customFormat="1" ht="11.25" x14ac:dyDescent="0.25">
      <c r="A38" s="120"/>
      <c r="B38" s="121"/>
      <c r="C38" s="122" t="s">
        <v>396</v>
      </c>
      <c r="D38" s="123">
        <v>1</v>
      </c>
      <c r="E38" s="177"/>
      <c r="F38" s="124">
        <f>D38*E38</f>
        <v>0</v>
      </c>
    </row>
    <row r="39" spans="1:6" s="117" customFormat="1" ht="11.25" x14ac:dyDescent="0.25">
      <c r="A39" s="118"/>
      <c r="B39" s="119"/>
      <c r="C39" s="114"/>
      <c r="D39" s="115"/>
      <c r="E39" s="115"/>
      <c r="F39" s="116"/>
    </row>
    <row r="40" spans="1:6" s="117" customFormat="1" ht="11.25" x14ac:dyDescent="0.25">
      <c r="A40" s="112" t="s">
        <v>378</v>
      </c>
      <c r="B40" s="113" t="s">
        <v>379</v>
      </c>
      <c r="C40" s="114"/>
      <c r="D40" s="115"/>
      <c r="E40" s="115"/>
      <c r="F40" s="116">
        <f>SUM(F9:F38)</f>
        <v>0</v>
      </c>
    </row>
    <row r="41" spans="1:6" s="117" customFormat="1" ht="11.25" x14ac:dyDescent="0.25">
      <c r="A41" s="112"/>
      <c r="B41" s="113"/>
      <c r="C41" s="114"/>
      <c r="D41" s="115"/>
      <c r="E41" s="115"/>
      <c r="F41" s="116"/>
    </row>
    <row r="42" spans="1:6" s="117" customFormat="1" ht="11.25" x14ac:dyDescent="0.25">
      <c r="A42" s="112"/>
      <c r="B42" s="113"/>
      <c r="C42" s="114"/>
      <c r="D42" s="115"/>
      <c r="E42" s="115"/>
      <c r="F42" s="116"/>
    </row>
    <row r="43" spans="1:6" s="117" customFormat="1" ht="11.25" x14ac:dyDescent="0.25">
      <c r="A43" s="112" t="s">
        <v>405</v>
      </c>
      <c r="B43" s="113" t="s">
        <v>406</v>
      </c>
      <c r="C43" s="114"/>
      <c r="D43" s="115"/>
      <c r="E43" s="115"/>
      <c r="F43" s="116"/>
    </row>
    <row r="44" spans="1:6" s="117" customFormat="1" ht="11.25" x14ac:dyDescent="0.25">
      <c r="A44" s="118"/>
      <c r="B44" s="119"/>
      <c r="C44" s="114"/>
      <c r="D44" s="115"/>
      <c r="E44" s="115"/>
      <c r="F44" s="116"/>
    </row>
    <row r="45" spans="1:6" s="117" customFormat="1" ht="33.75" x14ac:dyDescent="0.25">
      <c r="A45" s="118" t="s">
        <v>380</v>
      </c>
      <c r="B45" s="119" t="s">
        <v>407</v>
      </c>
      <c r="C45" s="114"/>
      <c r="D45" s="115"/>
      <c r="E45" s="115"/>
      <c r="F45" s="116"/>
    </row>
    <row r="46" spans="1:6" s="117" customFormat="1" ht="11.25" x14ac:dyDescent="0.25">
      <c r="A46" s="118"/>
      <c r="B46" s="119"/>
      <c r="C46" s="114"/>
      <c r="D46" s="115"/>
      <c r="E46" s="115"/>
      <c r="F46" s="116"/>
    </row>
    <row r="47" spans="1:6" s="117" customFormat="1" ht="11.25" x14ac:dyDescent="0.25">
      <c r="A47" s="118"/>
      <c r="B47" s="119" t="s">
        <v>408</v>
      </c>
      <c r="C47" s="114"/>
      <c r="D47" s="115"/>
      <c r="E47" s="115"/>
      <c r="F47" s="116"/>
    </row>
    <row r="48" spans="1:6" s="117" customFormat="1" ht="11.25" x14ac:dyDescent="0.25">
      <c r="A48" s="118"/>
      <c r="B48" s="125" t="s">
        <v>409</v>
      </c>
      <c r="C48" s="114"/>
      <c r="D48" s="115"/>
      <c r="E48" s="115"/>
      <c r="F48" s="116"/>
    </row>
    <row r="49" spans="1:6" s="117" customFormat="1" ht="11.25" x14ac:dyDescent="0.25">
      <c r="A49" s="118"/>
      <c r="B49" s="119" t="s">
        <v>410</v>
      </c>
      <c r="C49" s="114"/>
      <c r="D49" s="115"/>
      <c r="E49" s="115"/>
      <c r="F49" s="116"/>
    </row>
    <row r="50" spans="1:6" s="117" customFormat="1" ht="11.25" x14ac:dyDescent="0.25">
      <c r="A50" s="118"/>
      <c r="B50" s="125" t="s">
        <v>411</v>
      </c>
      <c r="C50" s="114"/>
      <c r="D50" s="115"/>
      <c r="E50" s="115"/>
      <c r="F50" s="116"/>
    </row>
    <row r="51" spans="1:6" s="117" customFormat="1" ht="11.25" x14ac:dyDescent="0.25">
      <c r="A51" s="118"/>
      <c r="B51" s="119" t="s">
        <v>412</v>
      </c>
      <c r="C51" s="114"/>
      <c r="D51" s="115"/>
      <c r="E51" s="115"/>
      <c r="F51" s="116"/>
    </row>
    <row r="52" spans="1:6" s="117" customFormat="1" ht="11.25" x14ac:dyDescent="0.25">
      <c r="A52" s="118"/>
      <c r="B52" s="125" t="s">
        <v>413</v>
      </c>
      <c r="C52" s="114"/>
      <c r="D52" s="115"/>
      <c r="E52" s="115"/>
      <c r="F52" s="116"/>
    </row>
    <row r="53" spans="1:6" s="117" customFormat="1" ht="11.25" x14ac:dyDescent="0.25">
      <c r="A53" s="118"/>
      <c r="B53" s="119" t="s">
        <v>414</v>
      </c>
      <c r="C53" s="114"/>
      <c r="D53" s="115"/>
      <c r="E53" s="115"/>
      <c r="F53" s="116"/>
    </row>
    <row r="54" spans="1:6" s="117" customFormat="1" ht="11.25" x14ac:dyDescent="0.25">
      <c r="A54" s="118"/>
      <c r="B54" s="125" t="s">
        <v>415</v>
      </c>
      <c r="C54" s="114"/>
      <c r="D54" s="115"/>
      <c r="E54" s="115"/>
      <c r="F54" s="116"/>
    </row>
    <row r="55" spans="1:6" s="117" customFormat="1" ht="11.25" x14ac:dyDescent="0.25">
      <c r="A55" s="118"/>
      <c r="B55" s="119" t="s">
        <v>416</v>
      </c>
      <c r="C55" s="114"/>
      <c r="D55" s="115"/>
      <c r="E55" s="115"/>
      <c r="F55" s="116"/>
    </row>
    <row r="56" spans="1:6" s="117" customFormat="1" ht="11.25" x14ac:dyDescent="0.25">
      <c r="A56" s="118"/>
      <c r="B56" s="125" t="s">
        <v>417</v>
      </c>
      <c r="C56" s="114"/>
      <c r="D56" s="115"/>
      <c r="E56" s="115"/>
      <c r="F56" s="116"/>
    </row>
    <row r="57" spans="1:6" s="117" customFormat="1" ht="11.25" x14ac:dyDescent="0.25">
      <c r="A57" s="118"/>
      <c r="B57" s="119"/>
      <c r="C57" s="114"/>
      <c r="D57" s="115"/>
      <c r="E57" s="115"/>
      <c r="F57" s="116"/>
    </row>
    <row r="58" spans="1:6" s="117" customFormat="1" ht="22.5" x14ac:dyDescent="0.25">
      <c r="A58" s="118"/>
      <c r="B58" s="119" t="s">
        <v>418</v>
      </c>
      <c r="C58" s="114"/>
      <c r="D58" s="115"/>
      <c r="E58" s="115"/>
      <c r="F58" s="116"/>
    </row>
    <row r="59" spans="1:6" s="117" customFormat="1" ht="56.25" x14ac:dyDescent="0.25">
      <c r="A59" s="118"/>
      <c r="B59" s="119" t="s">
        <v>419</v>
      </c>
      <c r="C59" s="114"/>
      <c r="D59" s="115"/>
      <c r="E59" s="115"/>
      <c r="F59" s="116"/>
    </row>
    <row r="60" spans="1:6" s="117" customFormat="1" ht="11.25" x14ac:dyDescent="0.25">
      <c r="A60" s="118"/>
      <c r="B60" s="119"/>
      <c r="C60" s="114"/>
      <c r="D60" s="115"/>
      <c r="E60" s="115"/>
      <c r="F60" s="116"/>
    </row>
    <row r="61" spans="1:6" s="117" customFormat="1" ht="22.5" x14ac:dyDescent="0.25">
      <c r="A61" s="118"/>
      <c r="B61" s="119" t="s">
        <v>420</v>
      </c>
      <c r="C61" s="114"/>
      <c r="D61" s="115"/>
      <c r="E61" s="115"/>
      <c r="F61" s="116"/>
    </row>
    <row r="62" spans="1:6" s="117" customFormat="1" ht="11.25" x14ac:dyDescent="0.25">
      <c r="A62" s="118"/>
      <c r="B62" s="119"/>
      <c r="C62" s="114"/>
      <c r="D62" s="115"/>
      <c r="E62" s="115"/>
      <c r="F62" s="116"/>
    </row>
    <row r="63" spans="1:6" s="117" customFormat="1" ht="11.25" x14ac:dyDescent="0.25">
      <c r="A63" s="118"/>
      <c r="B63" s="332"/>
      <c r="C63" s="114"/>
      <c r="D63" s="115"/>
      <c r="E63" s="115"/>
      <c r="F63" s="116"/>
    </row>
    <row r="64" spans="1:6" s="117" customFormat="1" ht="11.25" x14ac:dyDescent="0.25">
      <c r="A64" s="118"/>
      <c r="B64" s="333"/>
      <c r="C64" s="114"/>
      <c r="D64" s="115"/>
      <c r="E64" s="115"/>
      <c r="F64" s="116"/>
    </row>
    <row r="65" spans="1:6" s="117" customFormat="1" ht="11.25" x14ac:dyDescent="0.25">
      <c r="A65" s="118"/>
      <c r="B65" s="332"/>
      <c r="C65" s="114"/>
      <c r="D65" s="115"/>
      <c r="E65" s="115"/>
      <c r="F65" s="116"/>
    </row>
    <row r="66" spans="1:6" s="117" customFormat="1" ht="11.25" x14ac:dyDescent="0.25">
      <c r="A66" s="118"/>
      <c r="B66" s="119"/>
      <c r="C66" s="114" t="s">
        <v>384</v>
      </c>
      <c r="D66" s="115">
        <v>1</v>
      </c>
      <c r="E66" s="176"/>
      <c r="F66" s="116">
        <f>D66*E66</f>
        <v>0</v>
      </c>
    </row>
    <row r="67" spans="1:6" s="117" customFormat="1" ht="11.25" x14ac:dyDescent="0.25">
      <c r="A67" s="118"/>
      <c r="B67" s="119"/>
      <c r="C67" s="114"/>
      <c r="D67" s="115"/>
      <c r="E67" s="115"/>
      <c r="F67" s="116"/>
    </row>
    <row r="68" spans="1:6" s="117" customFormat="1" ht="45" x14ac:dyDescent="0.25">
      <c r="A68" s="118" t="s">
        <v>385</v>
      </c>
      <c r="B68" s="119" t="s">
        <v>421</v>
      </c>
      <c r="C68" s="114"/>
      <c r="D68" s="115"/>
      <c r="E68" s="115"/>
      <c r="F68" s="116"/>
    </row>
    <row r="69" spans="1:6" s="117" customFormat="1" ht="33.75" x14ac:dyDescent="0.25">
      <c r="A69" s="118"/>
      <c r="B69" s="119" t="s">
        <v>422</v>
      </c>
      <c r="C69" s="114"/>
      <c r="D69" s="115"/>
      <c r="E69" s="115"/>
      <c r="F69" s="116"/>
    </row>
    <row r="70" spans="1:6" s="117" customFormat="1" ht="45" x14ac:dyDescent="0.25">
      <c r="A70" s="118"/>
      <c r="B70" s="119" t="s">
        <v>423</v>
      </c>
      <c r="C70" s="114"/>
      <c r="D70" s="115"/>
      <c r="E70" s="115"/>
      <c r="F70" s="116"/>
    </row>
    <row r="71" spans="1:6" s="117" customFormat="1" ht="11.25" x14ac:dyDescent="0.25">
      <c r="A71" s="118"/>
      <c r="B71" s="119"/>
      <c r="C71" s="114"/>
      <c r="D71" s="115"/>
      <c r="E71" s="115"/>
      <c r="F71" s="116"/>
    </row>
    <row r="72" spans="1:6" s="117" customFormat="1" ht="11.25" x14ac:dyDescent="0.25">
      <c r="A72" s="118"/>
      <c r="B72" s="119"/>
      <c r="C72" s="114" t="s">
        <v>424</v>
      </c>
      <c r="D72" s="115">
        <v>2</v>
      </c>
      <c r="E72" s="176"/>
      <c r="F72" s="116">
        <f>D72*E72</f>
        <v>0</v>
      </c>
    </row>
    <row r="73" spans="1:6" s="117" customFormat="1" ht="11.25" x14ac:dyDescent="0.25">
      <c r="A73" s="118"/>
      <c r="B73" s="119"/>
      <c r="C73" s="114"/>
      <c r="D73" s="115"/>
      <c r="E73" s="115"/>
      <c r="F73" s="116"/>
    </row>
    <row r="74" spans="1:6" s="117" customFormat="1" ht="45" x14ac:dyDescent="0.25">
      <c r="A74" s="118" t="s">
        <v>393</v>
      </c>
      <c r="B74" s="119" t="s">
        <v>425</v>
      </c>
      <c r="C74" s="114"/>
      <c r="D74" s="115"/>
      <c r="E74" s="115"/>
      <c r="F74" s="116"/>
    </row>
    <row r="75" spans="1:6" s="117" customFormat="1" ht="67.5" x14ac:dyDescent="0.25">
      <c r="A75" s="118"/>
      <c r="B75" s="119" t="s">
        <v>426</v>
      </c>
      <c r="C75" s="114"/>
      <c r="D75" s="115"/>
      <c r="E75" s="115"/>
      <c r="F75" s="116"/>
    </row>
    <row r="76" spans="1:6" s="117" customFormat="1" ht="11.25" x14ac:dyDescent="0.25">
      <c r="A76" s="118"/>
      <c r="B76" s="119"/>
      <c r="C76" s="114"/>
      <c r="D76" s="115"/>
      <c r="E76" s="115"/>
      <c r="F76" s="116"/>
    </row>
    <row r="77" spans="1:6" s="117" customFormat="1" ht="11.25" x14ac:dyDescent="0.25">
      <c r="A77" s="118"/>
      <c r="B77" s="119" t="s">
        <v>427</v>
      </c>
      <c r="C77" s="114" t="s">
        <v>428</v>
      </c>
      <c r="D77" s="115">
        <v>12</v>
      </c>
      <c r="E77" s="176"/>
      <c r="F77" s="116">
        <f>D77*E77</f>
        <v>0</v>
      </c>
    </row>
    <row r="78" spans="1:6" s="117" customFormat="1" ht="11.25" x14ac:dyDescent="0.25">
      <c r="A78" s="118"/>
      <c r="B78" s="119" t="s">
        <v>429</v>
      </c>
      <c r="C78" s="114" t="s">
        <v>428</v>
      </c>
      <c r="D78" s="115">
        <v>6</v>
      </c>
      <c r="E78" s="176"/>
      <c r="F78" s="116">
        <f>D78*E78</f>
        <v>0</v>
      </c>
    </row>
    <row r="79" spans="1:6" s="117" customFormat="1" ht="11.25" x14ac:dyDescent="0.25">
      <c r="A79" s="118"/>
      <c r="B79" s="119" t="s">
        <v>430</v>
      </c>
      <c r="C79" s="114" t="s">
        <v>428</v>
      </c>
      <c r="D79" s="115">
        <v>6</v>
      </c>
      <c r="E79" s="176"/>
      <c r="F79" s="116">
        <f>D79*E79</f>
        <v>0</v>
      </c>
    </row>
    <row r="80" spans="1:6" s="117" customFormat="1" ht="11.25" x14ac:dyDescent="0.25">
      <c r="A80" s="118"/>
      <c r="B80" s="119"/>
      <c r="C80" s="114"/>
      <c r="D80" s="115"/>
      <c r="E80" s="115"/>
      <c r="F80" s="116"/>
    </row>
    <row r="81" spans="1:6" s="117" customFormat="1" ht="22.5" x14ac:dyDescent="0.25">
      <c r="A81" s="118" t="s">
        <v>397</v>
      </c>
      <c r="B81" s="119" t="s">
        <v>431</v>
      </c>
      <c r="C81" s="114"/>
      <c r="D81" s="115"/>
      <c r="E81" s="115"/>
      <c r="F81" s="116"/>
    </row>
    <row r="82" spans="1:6" s="117" customFormat="1" ht="56.25" x14ac:dyDescent="0.25">
      <c r="A82" s="118"/>
      <c r="B82" s="119" t="s">
        <v>432</v>
      </c>
      <c r="C82" s="114"/>
      <c r="D82" s="115"/>
      <c r="E82" s="115"/>
      <c r="F82" s="116"/>
    </row>
    <row r="83" spans="1:6" s="117" customFormat="1" ht="33.75" x14ac:dyDescent="0.25">
      <c r="A83" s="118"/>
      <c r="B83" s="119" t="s">
        <v>433</v>
      </c>
      <c r="C83" s="114"/>
      <c r="D83" s="115"/>
      <c r="E83" s="115"/>
      <c r="F83" s="116"/>
    </row>
    <row r="84" spans="1:6" s="117" customFormat="1" ht="11.25" x14ac:dyDescent="0.25">
      <c r="A84" s="118"/>
      <c r="B84" s="119" t="s">
        <v>434</v>
      </c>
      <c r="C84" s="114"/>
      <c r="D84" s="115"/>
      <c r="E84" s="115"/>
      <c r="F84" s="116"/>
    </row>
    <row r="85" spans="1:6" s="117" customFormat="1" ht="11.25" x14ac:dyDescent="0.25">
      <c r="A85" s="118"/>
      <c r="B85" s="119"/>
      <c r="C85" s="114"/>
      <c r="D85" s="115"/>
      <c r="E85" s="115"/>
      <c r="F85" s="116"/>
    </row>
    <row r="86" spans="1:6" s="117" customFormat="1" ht="11.25" x14ac:dyDescent="0.25">
      <c r="A86" s="118"/>
      <c r="B86" s="119" t="s">
        <v>435</v>
      </c>
      <c r="C86" s="114" t="s">
        <v>428</v>
      </c>
      <c r="D86" s="115">
        <v>12</v>
      </c>
      <c r="E86" s="176"/>
      <c r="F86" s="116">
        <f>D86*E86</f>
        <v>0</v>
      </c>
    </row>
    <row r="87" spans="1:6" s="117" customFormat="1" ht="11.25" x14ac:dyDescent="0.25">
      <c r="A87" s="118"/>
      <c r="B87" s="119" t="s">
        <v>436</v>
      </c>
      <c r="C87" s="114" t="s">
        <v>428</v>
      </c>
      <c r="D87" s="115">
        <v>6</v>
      </c>
      <c r="E87" s="176"/>
      <c r="F87" s="116">
        <f>D87*E87</f>
        <v>0</v>
      </c>
    </row>
    <row r="88" spans="1:6" s="117" customFormat="1" ht="11.25" x14ac:dyDescent="0.25">
      <c r="A88" s="118"/>
      <c r="B88" s="119" t="s">
        <v>437</v>
      </c>
      <c r="C88" s="114" t="s">
        <v>428</v>
      </c>
      <c r="D88" s="115">
        <v>6</v>
      </c>
      <c r="E88" s="176"/>
      <c r="F88" s="116">
        <f>D88*E88</f>
        <v>0</v>
      </c>
    </row>
    <row r="89" spans="1:6" s="117" customFormat="1" ht="11.25" x14ac:dyDescent="0.25">
      <c r="A89" s="118"/>
      <c r="B89" s="119"/>
      <c r="C89" s="114"/>
      <c r="D89" s="115"/>
      <c r="E89" s="115"/>
      <c r="F89" s="116"/>
    </row>
    <row r="90" spans="1:6" s="117" customFormat="1" ht="22.5" x14ac:dyDescent="0.25">
      <c r="A90" s="118" t="s">
        <v>403</v>
      </c>
      <c r="B90" s="119" t="s">
        <v>438</v>
      </c>
      <c r="C90" s="114"/>
      <c r="D90" s="115"/>
      <c r="E90" s="115"/>
      <c r="F90" s="116"/>
    </row>
    <row r="91" spans="1:6" s="117" customFormat="1" ht="45" x14ac:dyDescent="0.25">
      <c r="A91" s="118"/>
      <c r="B91" s="119" t="s">
        <v>439</v>
      </c>
      <c r="C91" s="114"/>
      <c r="D91" s="115"/>
      <c r="E91" s="115"/>
      <c r="F91" s="116"/>
    </row>
    <row r="92" spans="1:6" s="117" customFormat="1" ht="22.5" x14ac:dyDescent="0.25">
      <c r="A92" s="118"/>
      <c r="B92" s="119" t="s">
        <v>440</v>
      </c>
      <c r="C92" s="114"/>
      <c r="D92" s="115"/>
      <c r="E92" s="115"/>
      <c r="F92" s="116"/>
    </row>
    <row r="93" spans="1:6" s="117" customFormat="1" ht="11.25" x14ac:dyDescent="0.25">
      <c r="A93" s="118"/>
      <c r="B93" s="119"/>
      <c r="C93" s="114"/>
      <c r="D93" s="115"/>
      <c r="E93" s="115"/>
      <c r="F93" s="116"/>
    </row>
    <row r="94" spans="1:6" s="117" customFormat="1" ht="11.25" x14ac:dyDescent="0.25">
      <c r="A94" s="118"/>
      <c r="B94" s="119"/>
      <c r="C94" s="114" t="s">
        <v>396</v>
      </c>
      <c r="D94" s="115">
        <v>1</v>
      </c>
      <c r="E94" s="176"/>
      <c r="F94" s="116">
        <f>D94*E94</f>
        <v>0</v>
      </c>
    </row>
    <row r="95" spans="1:6" s="117" customFormat="1" ht="11.25" x14ac:dyDescent="0.25">
      <c r="A95" s="118"/>
      <c r="B95" s="119"/>
      <c r="C95" s="114"/>
      <c r="D95" s="115"/>
      <c r="E95" s="115"/>
      <c r="F95" s="116"/>
    </row>
    <row r="96" spans="1:6" s="117" customFormat="1" ht="33.75" x14ac:dyDescent="0.25">
      <c r="A96" s="118" t="s">
        <v>441</v>
      </c>
      <c r="B96" s="119" t="s">
        <v>442</v>
      </c>
      <c r="C96" s="114"/>
      <c r="D96" s="115"/>
      <c r="E96" s="115"/>
      <c r="F96" s="116"/>
    </row>
    <row r="97" spans="1:6" s="117" customFormat="1" ht="11.25" x14ac:dyDescent="0.25">
      <c r="A97" s="118"/>
      <c r="B97" s="119"/>
      <c r="C97" s="114"/>
      <c r="D97" s="115"/>
      <c r="E97" s="115"/>
      <c r="F97" s="116"/>
    </row>
    <row r="98" spans="1:6" s="117" customFormat="1" ht="11.25" x14ac:dyDescent="0.25">
      <c r="A98" s="120"/>
      <c r="B98" s="121"/>
      <c r="C98" s="122" t="s">
        <v>396</v>
      </c>
      <c r="D98" s="123">
        <v>1</v>
      </c>
      <c r="E98" s="177"/>
      <c r="F98" s="124">
        <f>D98*E98</f>
        <v>0</v>
      </c>
    </row>
    <row r="99" spans="1:6" s="117" customFormat="1" ht="11.25" x14ac:dyDescent="0.25">
      <c r="A99" s="118"/>
      <c r="B99" s="119"/>
      <c r="C99" s="114"/>
      <c r="D99" s="115"/>
      <c r="E99" s="115"/>
      <c r="F99" s="116"/>
    </row>
    <row r="100" spans="1:6" s="117" customFormat="1" ht="11.25" x14ac:dyDescent="0.25">
      <c r="A100" s="112" t="s">
        <v>405</v>
      </c>
      <c r="B100" s="113" t="s">
        <v>406</v>
      </c>
      <c r="C100" s="114"/>
      <c r="D100" s="115"/>
      <c r="E100" s="115"/>
      <c r="F100" s="116">
        <f>SUM(F63:F98)</f>
        <v>0</v>
      </c>
    </row>
    <row r="101" spans="1:6" s="117" customFormat="1" ht="11.25" x14ac:dyDescent="0.25">
      <c r="A101" s="112"/>
      <c r="B101" s="113"/>
      <c r="C101" s="114"/>
      <c r="D101" s="115"/>
      <c r="E101" s="115"/>
      <c r="F101" s="116"/>
    </row>
    <row r="102" spans="1:6" s="117" customFormat="1" ht="11.25" x14ac:dyDescent="0.25">
      <c r="A102" s="112"/>
      <c r="B102" s="113"/>
      <c r="C102" s="114"/>
      <c r="D102" s="115"/>
      <c r="E102" s="115"/>
      <c r="F102" s="116"/>
    </row>
    <row r="103" spans="1:6" s="117" customFormat="1" ht="11.25" x14ac:dyDescent="0.25">
      <c r="A103" s="112" t="s">
        <v>443</v>
      </c>
      <c r="B103" s="113" t="s">
        <v>444</v>
      </c>
      <c r="C103" s="114"/>
      <c r="D103" s="115"/>
      <c r="E103" s="115"/>
      <c r="F103" s="116"/>
    </row>
    <row r="104" spans="1:6" s="117" customFormat="1" ht="11.25" x14ac:dyDescent="0.25">
      <c r="A104" s="118"/>
      <c r="B104" s="119"/>
      <c r="C104" s="114"/>
      <c r="D104" s="115"/>
      <c r="E104" s="115"/>
      <c r="F104" s="116"/>
    </row>
    <row r="105" spans="1:6" s="117" customFormat="1" ht="33.75" x14ac:dyDescent="0.25">
      <c r="A105" s="118" t="s">
        <v>380</v>
      </c>
      <c r="B105" s="119" t="s">
        <v>445</v>
      </c>
      <c r="C105" s="114"/>
      <c r="D105" s="115"/>
      <c r="E105" s="115"/>
      <c r="F105" s="116"/>
    </row>
    <row r="106" spans="1:6" s="117" customFormat="1" ht="11.25" x14ac:dyDescent="0.25">
      <c r="A106" s="118"/>
      <c r="B106" s="119"/>
      <c r="C106" s="114"/>
      <c r="D106" s="115"/>
      <c r="E106" s="115"/>
      <c r="F106" s="116"/>
    </row>
    <row r="107" spans="1:6" s="117" customFormat="1" ht="11.25" x14ac:dyDescent="0.25">
      <c r="A107" s="118"/>
      <c r="B107" s="119" t="s">
        <v>408</v>
      </c>
      <c r="C107" s="114"/>
      <c r="D107" s="115"/>
      <c r="E107" s="115"/>
      <c r="F107" s="116"/>
    </row>
    <row r="108" spans="1:6" s="117" customFormat="1" ht="11.25" x14ac:dyDescent="0.25">
      <c r="A108" s="118"/>
      <c r="B108" s="125" t="s">
        <v>446</v>
      </c>
      <c r="C108" s="114"/>
      <c r="D108" s="115"/>
      <c r="E108" s="115"/>
      <c r="F108" s="116"/>
    </row>
    <row r="109" spans="1:6" s="117" customFormat="1" ht="11.25" x14ac:dyDescent="0.25">
      <c r="A109" s="118"/>
      <c r="B109" s="119" t="s">
        <v>447</v>
      </c>
      <c r="C109" s="114"/>
      <c r="D109" s="115"/>
      <c r="E109" s="115"/>
      <c r="F109" s="116"/>
    </row>
    <row r="110" spans="1:6" s="117" customFormat="1" ht="11.25" x14ac:dyDescent="0.25">
      <c r="A110" s="118"/>
      <c r="B110" s="125" t="s">
        <v>448</v>
      </c>
      <c r="C110" s="114"/>
      <c r="D110" s="115"/>
      <c r="E110" s="115"/>
      <c r="F110" s="116"/>
    </row>
    <row r="111" spans="1:6" s="117" customFormat="1" ht="11.25" x14ac:dyDescent="0.25">
      <c r="A111" s="118"/>
      <c r="B111" s="119" t="s">
        <v>410</v>
      </c>
      <c r="C111" s="114"/>
      <c r="D111" s="115"/>
      <c r="E111" s="115"/>
      <c r="F111" s="116"/>
    </row>
    <row r="112" spans="1:6" s="117" customFormat="1" ht="11.25" x14ac:dyDescent="0.25">
      <c r="A112" s="118"/>
      <c r="B112" s="125" t="s">
        <v>449</v>
      </c>
      <c r="C112" s="114"/>
      <c r="D112" s="115"/>
      <c r="E112" s="115"/>
      <c r="F112" s="116"/>
    </row>
    <row r="113" spans="1:6" s="117" customFormat="1" ht="11.25" x14ac:dyDescent="0.25">
      <c r="A113" s="118"/>
      <c r="B113" s="119"/>
      <c r="C113" s="114"/>
      <c r="D113" s="115"/>
      <c r="E113" s="115"/>
      <c r="F113" s="116"/>
    </row>
    <row r="114" spans="1:6" s="117" customFormat="1" ht="22.5" x14ac:dyDescent="0.25">
      <c r="A114" s="118"/>
      <c r="B114" s="119" t="s">
        <v>450</v>
      </c>
      <c r="C114" s="114"/>
      <c r="D114" s="115"/>
      <c r="E114" s="115"/>
      <c r="F114" s="116"/>
    </row>
    <row r="115" spans="1:6" s="117" customFormat="1" ht="11.25" x14ac:dyDescent="0.25">
      <c r="A115" s="118"/>
      <c r="B115" s="119"/>
      <c r="C115" s="114"/>
      <c r="D115" s="115"/>
      <c r="E115" s="115"/>
      <c r="F115" s="116"/>
    </row>
    <row r="116" spans="1:6" s="117" customFormat="1" ht="22.5" x14ac:dyDescent="0.25">
      <c r="A116" s="118"/>
      <c r="B116" s="119" t="s">
        <v>420</v>
      </c>
      <c r="C116" s="114"/>
      <c r="D116" s="115"/>
      <c r="E116" s="115"/>
      <c r="F116" s="116"/>
    </row>
    <row r="117" spans="1:6" s="117" customFormat="1" ht="11.25" x14ac:dyDescent="0.25">
      <c r="A117" s="118"/>
      <c r="B117" s="333"/>
      <c r="C117" s="114"/>
      <c r="D117" s="115"/>
      <c r="E117" s="115"/>
      <c r="F117" s="116"/>
    </row>
    <row r="118" spans="1:6" s="117" customFormat="1" ht="11.25" x14ac:dyDescent="0.25">
      <c r="A118" s="118"/>
      <c r="B118" s="332"/>
      <c r="C118" s="114"/>
      <c r="D118" s="115"/>
      <c r="E118" s="115"/>
      <c r="F118" s="116"/>
    </row>
    <row r="119" spans="1:6" s="117" customFormat="1" ht="11.25" x14ac:dyDescent="0.25">
      <c r="A119" s="118"/>
      <c r="B119" s="333"/>
      <c r="C119" s="114"/>
      <c r="D119" s="115"/>
      <c r="E119" s="115"/>
      <c r="F119" s="116"/>
    </row>
    <row r="120" spans="1:6" s="117" customFormat="1" ht="11.25" x14ac:dyDescent="0.25">
      <c r="A120" s="118"/>
      <c r="B120" s="332"/>
      <c r="C120" s="114"/>
      <c r="D120" s="115"/>
      <c r="E120" s="115"/>
      <c r="F120" s="116"/>
    </row>
    <row r="121" spans="1:6" s="117" customFormat="1" ht="11.25" x14ac:dyDescent="0.25">
      <c r="A121" s="118"/>
      <c r="B121" s="119"/>
      <c r="C121" s="114" t="s">
        <v>451</v>
      </c>
      <c r="D121" s="115">
        <v>3</v>
      </c>
      <c r="E121" s="176"/>
      <c r="F121" s="116">
        <f>D121*E121</f>
        <v>0</v>
      </c>
    </row>
    <row r="122" spans="1:6" s="117" customFormat="1" ht="11.25" x14ac:dyDescent="0.25">
      <c r="A122" s="118"/>
      <c r="B122" s="119"/>
      <c r="C122" s="114"/>
      <c r="D122" s="115"/>
      <c r="E122" s="115"/>
      <c r="F122" s="116"/>
    </row>
    <row r="123" spans="1:6" s="117" customFormat="1" ht="45" x14ac:dyDescent="0.25">
      <c r="A123" s="118" t="s">
        <v>385</v>
      </c>
      <c r="B123" s="119" t="s">
        <v>452</v>
      </c>
      <c r="C123" s="114"/>
      <c r="D123" s="115"/>
      <c r="E123" s="115"/>
      <c r="F123" s="116"/>
    </row>
    <row r="124" spans="1:6" s="117" customFormat="1" ht="45" x14ac:dyDescent="0.25">
      <c r="A124" s="118"/>
      <c r="B124" s="119" t="s">
        <v>453</v>
      </c>
      <c r="C124" s="114"/>
      <c r="D124" s="115"/>
      <c r="E124" s="115"/>
      <c r="F124" s="116"/>
    </row>
    <row r="125" spans="1:6" s="117" customFormat="1" ht="11.25" x14ac:dyDescent="0.25">
      <c r="A125" s="118"/>
      <c r="B125" s="119"/>
      <c r="C125" s="114"/>
      <c r="D125" s="115"/>
      <c r="E125" s="115"/>
      <c r="F125" s="116"/>
    </row>
    <row r="126" spans="1:6" s="117" customFormat="1" ht="11.25" x14ac:dyDescent="0.25">
      <c r="A126" s="118"/>
      <c r="B126" s="119" t="s">
        <v>454</v>
      </c>
      <c r="C126" s="114" t="s">
        <v>155</v>
      </c>
      <c r="D126" s="115">
        <v>3</v>
      </c>
      <c r="E126" s="176"/>
      <c r="F126" s="116">
        <f>D126*E126</f>
        <v>0</v>
      </c>
    </row>
    <row r="127" spans="1:6" s="117" customFormat="1" ht="11.25" x14ac:dyDescent="0.25">
      <c r="A127" s="118"/>
      <c r="B127" s="119"/>
      <c r="C127" s="114"/>
      <c r="D127" s="115"/>
      <c r="E127" s="115"/>
      <c r="F127" s="116"/>
    </row>
    <row r="128" spans="1:6" s="117" customFormat="1" ht="78.75" x14ac:dyDescent="0.25">
      <c r="A128" s="118" t="s">
        <v>393</v>
      </c>
      <c r="B128" s="119" t="s">
        <v>455</v>
      </c>
      <c r="C128" s="114"/>
      <c r="D128" s="115"/>
      <c r="E128" s="115"/>
      <c r="F128" s="116"/>
    </row>
    <row r="129" spans="1:6" s="117" customFormat="1" ht="67.5" x14ac:dyDescent="0.25">
      <c r="A129" s="118"/>
      <c r="B129" s="119" t="s">
        <v>456</v>
      </c>
      <c r="C129" s="114"/>
      <c r="D129" s="115"/>
      <c r="E129" s="115"/>
      <c r="F129" s="116"/>
    </row>
    <row r="130" spans="1:6" s="117" customFormat="1" ht="11.25" x14ac:dyDescent="0.25">
      <c r="A130" s="118"/>
      <c r="B130" s="119"/>
      <c r="C130" s="114"/>
      <c r="D130" s="115"/>
      <c r="E130" s="115"/>
      <c r="F130" s="116"/>
    </row>
    <row r="131" spans="1:6" s="117" customFormat="1" ht="11.25" x14ac:dyDescent="0.25">
      <c r="A131" s="118"/>
      <c r="B131" s="119"/>
      <c r="C131" s="114" t="s">
        <v>402</v>
      </c>
      <c r="D131" s="115">
        <v>60</v>
      </c>
      <c r="E131" s="176"/>
      <c r="F131" s="116">
        <f>D131*E131</f>
        <v>0</v>
      </c>
    </row>
    <row r="132" spans="1:6" s="117" customFormat="1" ht="11.25" x14ac:dyDescent="0.25">
      <c r="A132" s="118"/>
      <c r="B132" s="119"/>
      <c r="C132" s="114"/>
      <c r="D132" s="115"/>
      <c r="E132" s="115"/>
      <c r="F132" s="116"/>
    </row>
    <row r="133" spans="1:6" s="117" customFormat="1" ht="22.5" x14ac:dyDescent="0.25">
      <c r="A133" s="118" t="s">
        <v>397</v>
      </c>
      <c r="B133" s="119" t="s">
        <v>457</v>
      </c>
      <c r="C133" s="114"/>
      <c r="D133" s="115"/>
      <c r="E133" s="115"/>
      <c r="F133" s="116"/>
    </row>
    <row r="134" spans="1:6" s="117" customFormat="1" ht="78.75" x14ac:dyDescent="0.25">
      <c r="A134" s="118"/>
      <c r="B134" s="119" t="s">
        <v>458</v>
      </c>
      <c r="C134" s="114"/>
      <c r="D134" s="115"/>
      <c r="E134" s="115"/>
      <c r="F134" s="116"/>
    </row>
    <row r="135" spans="1:6" s="117" customFormat="1" ht="33.75" x14ac:dyDescent="0.25">
      <c r="A135" s="118"/>
      <c r="B135" s="119" t="s">
        <v>433</v>
      </c>
      <c r="C135" s="114"/>
      <c r="D135" s="115"/>
      <c r="E135" s="115"/>
      <c r="F135" s="116"/>
    </row>
    <row r="136" spans="1:6" s="117" customFormat="1" ht="11.25" x14ac:dyDescent="0.25">
      <c r="A136" s="118"/>
      <c r="B136" s="119" t="s">
        <v>459</v>
      </c>
      <c r="C136" s="114"/>
      <c r="D136" s="115"/>
      <c r="E136" s="115"/>
      <c r="F136" s="116"/>
    </row>
    <row r="137" spans="1:6" s="117" customFormat="1" ht="11.25" x14ac:dyDescent="0.25">
      <c r="A137" s="118"/>
      <c r="B137" s="119"/>
      <c r="C137" s="114"/>
      <c r="D137" s="115"/>
      <c r="E137" s="115"/>
      <c r="F137" s="116"/>
    </row>
    <row r="138" spans="1:6" s="117" customFormat="1" ht="11.25" x14ac:dyDescent="0.25">
      <c r="A138" s="118"/>
      <c r="B138" s="119"/>
      <c r="C138" s="114" t="s">
        <v>460</v>
      </c>
      <c r="D138" s="115">
        <v>6</v>
      </c>
      <c r="E138" s="176"/>
      <c r="F138" s="116">
        <f>D138*E138</f>
        <v>0</v>
      </c>
    </row>
    <row r="139" spans="1:6" s="117" customFormat="1" ht="11.25" x14ac:dyDescent="0.25">
      <c r="A139" s="118"/>
      <c r="B139" s="119"/>
      <c r="C139" s="114"/>
      <c r="D139" s="115"/>
      <c r="E139" s="115"/>
      <c r="F139" s="116"/>
    </row>
    <row r="140" spans="1:6" s="117" customFormat="1" ht="45" x14ac:dyDescent="0.25">
      <c r="A140" s="118" t="s">
        <v>403</v>
      </c>
      <c r="B140" s="119" t="s">
        <v>461</v>
      </c>
      <c r="C140" s="114"/>
      <c r="D140" s="115"/>
      <c r="E140" s="115"/>
      <c r="F140" s="116"/>
    </row>
    <row r="141" spans="1:6" s="117" customFormat="1" ht="11.25" x14ac:dyDescent="0.25">
      <c r="A141" s="118"/>
      <c r="B141" s="119"/>
      <c r="C141" s="114"/>
      <c r="D141" s="115"/>
      <c r="E141" s="115"/>
      <c r="F141" s="116"/>
    </row>
    <row r="142" spans="1:6" s="117" customFormat="1" ht="11.25" x14ac:dyDescent="0.25">
      <c r="A142" s="118"/>
      <c r="B142" s="119"/>
      <c r="C142" s="114" t="s">
        <v>402</v>
      </c>
      <c r="D142" s="115">
        <v>10</v>
      </c>
      <c r="E142" s="176"/>
      <c r="F142" s="116">
        <f>D142*E142</f>
        <v>0</v>
      </c>
    </row>
    <row r="143" spans="1:6" s="117" customFormat="1" ht="11.25" x14ac:dyDescent="0.25">
      <c r="A143" s="118"/>
      <c r="B143" s="119"/>
      <c r="C143" s="114"/>
      <c r="D143" s="115"/>
      <c r="E143" s="115"/>
      <c r="F143" s="116"/>
    </row>
    <row r="144" spans="1:6" s="117" customFormat="1" ht="45" x14ac:dyDescent="0.25">
      <c r="A144" s="118" t="s">
        <v>441</v>
      </c>
      <c r="B144" s="119" t="s">
        <v>462</v>
      </c>
      <c r="C144" s="114"/>
      <c r="D144" s="115"/>
      <c r="E144" s="115"/>
      <c r="F144" s="116"/>
    </row>
    <row r="145" spans="1:6" s="117" customFormat="1" ht="11.25" x14ac:dyDescent="0.25">
      <c r="A145" s="118"/>
      <c r="B145" s="119"/>
      <c r="C145" s="114"/>
      <c r="D145" s="115"/>
      <c r="E145" s="115"/>
      <c r="F145" s="116"/>
    </row>
    <row r="146" spans="1:6" s="117" customFormat="1" ht="11.25" x14ac:dyDescent="0.25">
      <c r="A146" s="118"/>
      <c r="B146" s="119"/>
      <c r="C146" s="114" t="s">
        <v>463</v>
      </c>
      <c r="D146" s="115">
        <v>2</v>
      </c>
      <c r="E146" s="176"/>
      <c r="F146" s="116">
        <f>D146*E146</f>
        <v>0</v>
      </c>
    </row>
    <row r="147" spans="1:6" s="117" customFormat="1" ht="11.25" x14ac:dyDescent="0.25">
      <c r="A147" s="118"/>
      <c r="B147" s="119"/>
      <c r="C147" s="114"/>
      <c r="D147" s="115"/>
      <c r="E147" s="115"/>
      <c r="F147" s="116"/>
    </row>
    <row r="148" spans="1:6" s="117" customFormat="1" ht="22.5" x14ac:dyDescent="0.25">
      <c r="A148" s="118" t="s">
        <v>464</v>
      </c>
      <c r="B148" s="119" t="s">
        <v>465</v>
      </c>
      <c r="C148" s="114"/>
      <c r="D148" s="115"/>
      <c r="E148" s="115"/>
      <c r="F148" s="116"/>
    </row>
    <row r="149" spans="1:6" s="117" customFormat="1" ht="11.25" x14ac:dyDescent="0.25">
      <c r="A149" s="118"/>
      <c r="B149" s="119"/>
      <c r="C149" s="114"/>
      <c r="D149" s="115"/>
      <c r="E149" s="115"/>
      <c r="F149" s="116"/>
    </row>
    <row r="150" spans="1:6" s="117" customFormat="1" ht="11.25" x14ac:dyDescent="0.25">
      <c r="A150" s="120"/>
      <c r="B150" s="121"/>
      <c r="C150" s="122" t="s">
        <v>466</v>
      </c>
      <c r="D150" s="123">
        <v>1</v>
      </c>
      <c r="E150" s="177"/>
      <c r="F150" s="124">
        <f>D150*E150</f>
        <v>0</v>
      </c>
    </row>
    <row r="151" spans="1:6" s="117" customFormat="1" ht="11.25" x14ac:dyDescent="0.25">
      <c r="A151" s="118"/>
      <c r="B151" s="119"/>
      <c r="C151" s="114"/>
      <c r="D151" s="115"/>
      <c r="E151" s="115"/>
      <c r="F151" s="116"/>
    </row>
    <row r="152" spans="1:6" s="117" customFormat="1" ht="11.25" x14ac:dyDescent="0.25">
      <c r="A152" s="112" t="s">
        <v>443</v>
      </c>
      <c r="B152" s="113" t="s">
        <v>444</v>
      </c>
      <c r="C152" s="114"/>
      <c r="D152" s="115"/>
      <c r="E152" s="115"/>
      <c r="F152" s="116">
        <f>SUM(F119:F150)</f>
        <v>0</v>
      </c>
    </row>
    <row r="153" spans="1:6" s="117" customFormat="1" ht="11.25" x14ac:dyDescent="0.25">
      <c r="A153" s="118"/>
      <c r="B153" s="119"/>
      <c r="C153" s="114"/>
      <c r="D153" s="115"/>
      <c r="E153" s="115"/>
      <c r="F153" s="116"/>
    </row>
    <row r="154" spans="1:6" s="117" customFormat="1" ht="11.25" x14ac:dyDescent="0.25">
      <c r="A154" s="118"/>
      <c r="B154" s="119"/>
      <c r="C154" s="114"/>
      <c r="D154" s="115"/>
      <c r="E154" s="115"/>
      <c r="F154" s="116"/>
    </row>
    <row r="155" spans="1:6" s="117" customFormat="1" ht="11.25" x14ac:dyDescent="0.25">
      <c r="A155" s="118"/>
      <c r="B155" s="119"/>
      <c r="C155" s="114"/>
      <c r="D155" s="115"/>
      <c r="E155" s="115"/>
      <c r="F155" s="116"/>
    </row>
    <row r="156" spans="1:6" s="117" customFormat="1" ht="11.25" x14ac:dyDescent="0.25">
      <c r="A156" s="118"/>
      <c r="B156" s="119"/>
      <c r="C156" s="114"/>
      <c r="D156" s="115"/>
      <c r="E156" s="115"/>
      <c r="F156" s="116"/>
    </row>
    <row r="157" spans="1:6" s="117" customFormat="1" ht="11.25" x14ac:dyDescent="0.25">
      <c r="A157" s="118"/>
      <c r="B157" s="119"/>
      <c r="C157" s="114"/>
      <c r="D157" s="115"/>
      <c r="E157" s="115"/>
      <c r="F157" s="116"/>
    </row>
    <row r="158" spans="1:6" s="117" customFormat="1" ht="11.25" x14ac:dyDescent="0.25">
      <c r="A158" s="118"/>
      <c r="B158" s="119"/>
      <c r="C158" s="114"/>
      <c r="D158" s="115"/>
      <c r="E158" s="115"/>
      <c r="F158" s="116"/>
    </row>
    <row r="159" spans="1:6" s="117" customFormat="1" ht="11.25" x14ac:dyDescent="0.25">
      <c r="A159" s="118"/>
      <c r="B159" s="119"/>
      <c r="C159" s="114"/>
      <c r="D159" s="115"/>
      <c r="E159" s="115"/>
      <c r="F159" s="116"/>
    </row>
    <row r="160" spans="1:6" s="117" customFormat="1" ht="11.25" x14ac:dyDescent="0.25">
      <c r="A160" s="112" t="s">
        <v>259</v>
      </c>
      <c r="B160" s="113" t="s">
        <v>467</v>
      </c>
      <c r="C160" s="114"/>
      <c r="D160" s="115"/>
      <c r="E160" s="115"/>
      <c r="F160" s="116"/>
    </row>
    <row r="161" spans="1:6" s="117" customFormat="1" ht="11.25" x14ac:dyDescent="0.25">
      <c r="A161" s="118"/>
      <c r="B161" s="119"/>
      <c r="C161" s="114"/>
      <c r="D161" s="115"/>
      <c r="E161" s="115"/>
      <c r="F161" s="116"/>
    </row>
    <row r="162" spans="1:6" s="117" customFormat="1" ht="11.25" x14ac:dyDescent="0.25">
      <c r="A162" s="118"/>
      <c r="B162" s="119"/>
      <c r="C162" s="114"/>
      <c r="D162" s="115"/>
      <c r="E162" s="115"/>
      <c r="F162" s="116"/>
    </row>
    <row r="163" spans="1:6" s="117" customFormat="1" ht="11.25" x14ac:dyDescent="0.25">
      <c r="A163" s="118" t="s">
        <v>378</v>
      </c>
      <c r="B163" s="119" t="s">
        <v>379</v>
      </c>
      <c r="C163" s="114"/>
      <c r="D163" s="115"/>
      <c r="E163" s="115"/>
      <c r="F163" s="116">
        <f>F40</f>
        <v>0</v>
      </c>
    </row>
    <row r="164" spans="1:6" s="117" customFormat="1" ht="11.25" x14ac:dyDescent="0.25">
      <c r="A164" s="118"/>
      <c r="B164" s="119"/>
      <c r="C164" s="114"/>
      <c r="D164" s="115"/>
      <c r="E164" s="115"/>
      <c r="F164" s="116"/>
    </row>
    <row r="165" spans="1:6" s="117" customFormat="1" ht="11.25" x14ac:dyDescent="0.25">
      <c r="A165" s="118" t="s">
        <v>405</v>
      </c>
      <c r="B165" s="119" t="s">
        <v>406</v>
      </c>
      <c r="C165" s="114"/>
      <c r="D165" s="115"/>
      <c r="E165" s="115"/>
      <c r="F165" s="116">
        <f>F100</f>
        <v>0</v>
      </c>
    </row>
    <row r="166" spans="1:6" s="117" customFormat="1" ht="11.25" x14ac:dyDescent="0.25">
      <c r="A166" s="118"/>
      <c r="B166" s="119"/>
      <c r="C166" s="114"/>
      <c r="D166" s="115"/>
      <c r="E166" s="115"/>
      <c r="F166" s="116"/>
    </row>
    <row r="167" spans="1:6" s="117" customFormat="1" ht="11.25" x14ac:dyDescent="0.25">
      <c r="A167" s="120" t="s">
        <v>443</v>
      </c>
      <c r="B167" s="121" t="s">
        <v>444</v>
      </c>
      <c r="C167" s="122"/>
      <c r="D167" s="123"/>
      <c r="E167" s="123"/>
      <c r="F167" s="124">
        <f>F152</f>
        <v>0</v>
      </c>
    </row>
    <row r="168" spans="1:6" s="117" customFormat="1" ht="11.25" x14ac:dyDescent="0.25">
      <c r="A168" s="118"/>
      <c r="B168" s="119"/>
      <c r="C168" s="114"/>
      <c r="D168" s="115"/>
      <c r="E168" s="115"/>
      <c r="F168" s="116"/>
    </row>
    <row r="169" spans="1:6" s="117" customFormat="1" ht="11.25" x14ac:dyDescent="0.25">
      <c r="A169" s="112" t="s">
        <v>259</v>
      </c>
      <c r="B169" s="113" t="s">
        <v>467</v>
      </c>
      <c r="C169" s="114"/>
      <c r="D169" s="115"/>
      <c r="E169" s="115"/>
      <c r="F169" s="116">
        <f>SUM(F163:F167)</f>
        <v>0</v>
      </c>
    </row>
  </sheetData>
  <sheetProtection algorithmName="SHA-512" hashValue="m0W/xHDsldJEHlWNHIrHhMkgaB058NKziq1SzVXFBGZZN4LPf9YmQFRgI+XG+mY9ZIsN1EqSof1KQqwXKHXElw==" saltValue="MIJn8faAmhaDiCH4d438+w==" spinCount="100000" sheet="1" objects="1" scenarios="1" selectLockedCells="1"/>
  <pageMargins left="0.7" right="0.7" top="0.75" bottom="0.75" header="0.3" footer="0.3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O34"/>
  <sheetViews>
    <sheetView workbookViewId="0">
      <selection activeCell="F27" sqref="F27"/>
    </sheetView>
  </sheetViews>
  <sheetFormatPr defaultRowHeight="15" x14ac:dyDescent="0.25"/>
  <cols>
    <col min="1" max="1" width="4" style="126" customWidth="1"/>
    <col min="2" max="2" width="49.7109375" style="126" customWidth="1"/>
    <col min="3" max="3" width="9.140625" style="126"/>
    <col min="4" max="4" width="7" style="126" customWidth="1"/>
    <col min="5" max="5" width="4.85546875" style="126" customWidth="1"/>
    <col min="6" max="6" width="19.42578125" style="126" bestFit="1" customWidth="1"/>
    <col min="7" max="16384" width="9.140625" style="126"/>
  </cols>
  <sheetData>
    <row r="2" spans="1:7" ht="18.75" x14ac:dyDescent="0.3">
      <c r="B2" s="127" t="s">
        <v>468</v>
      </c>
    </row>
    <row r="4" spans="1:7" s="129" customFormat="1" x14ac:dyDescent="0.25">
      <c r="A4" s="128"/>
      <c r="B4" s="180" t="s">
        <v>61</v>
      </c>
      <c r="C4" s="180"/>
      <c r="D4" s="180"/>
      <c r="E4" s="180"/>
      <c r="F4" s="180"/>
    </row>
    <row r="5" spans="1:7" s="129" customFormat="1" x14ac:dyDescent="0.25">
      <c r="A5" s="128"/>
      <c r="B5" s="130"/>
      <c r="C5" s="130"/>
      <c r="D5" s="130"/>
      <c r="E5" s="130"/>
      <c r="F5" s="130"/>
    </row>
    <row r="6" spans="1:7" s="137" customFormat="1" x14ac:dyDescent="0.25">
      <c r="A6" s="131" t="s">
        <v>2</v>
      </c>
      <c r="B6" s="132" t="s">
        <v>64</v>
      </c>
      <c r="C6" s="133"/>
      <c r="D6" s="134"/>
      <c r="E6" s="135" t="s">
        <v>213</v>
      </c>
      <c r="F6" s="136">
        <f>'GRAĐEVINSKO OBRTNIČKI'!F250</f>
        <v>0</v>
      </c>
    </row>
    <row r="8" spans="1:7" x14ac:dyDescent="0.25">
      <c r="B8" s="138" t="s">
        <v>376</v>
      </c>
      <c r="C8" s="139"/>
      <c r="D8" s="139"/>
      <c r="E8" s="140" t="s">
        <v>213</v>
      </c>
      <c r="F8" s="138">
        <f>SUM(F6:F6)</f>
        <v>0</v>
      </c>
      <c r="G8" s="139"/>
    </row>
    <row r="9" spans="1:7" s="141" customFormat="1" x14ac:dyDescent="0.25"/>
    <row r="10" spans="1:7" s="142" customFormat="1" x14ac:dyDescent="0.25"/>
    <row r="11" spans="1:7" x14ac:dyDescent="0.25">
      <c r="B11" s="130" t="s">
        <v>469</v>
      </c>
      <c r="C11" s="143"/>
      <c r="D11" s="143"/>
    </row>
    <row r="13" spans="1:7" x14ac:dyDescent="0.25">
      <c r="A13" s="135">
        <v>1</v>
      </c>
      <c r="B13" s="132" t="s">
        <v>475</v>
      </c>
      <c r="C13" s="143"/>
      <c r="E13" s="135" t="s">
        <v>213</v>
      </c>
      <c r="F13" s="136">
        <f>ELEKTRO!H100</f>
        <v>0</v>
      </c>
    </row>
    <row r="14" spans="1:7" x14ac:dyDescent="0.25">
      <c r="A14" s="135"/>
      <c r="B14" s="143"/>
      <c r="C14" s="143"/>
      <c r="E14" s="135"/>
      <c r="F14" s="145"/>
    </row>
    <row r="15" spans="1:7" x14ac:dyDescent="0.25">
      <c r="A15" s="146"/>
      <c r="B15" s="138" t="s">
        <v>376</v>
      </c>
      <c r="C15" s="147"/>
      <c r="D15" s="139"/>
      <c r="E15" s="146" t="s">
        <v>213</v>
      </c>
      <c r="F15" s="138">
        <f>SUM(F13:F13)</f>
        <v>0</v>
      </c>
    </row>
    <row r="16" spans="1:7" s="141" customFormat="1" x14ac:dyDescent="0.25"/>
    <row r="18" spans="1:197" s="153" customFormat="1" ht="30" x14ac:dyDescent="0.25">
      <c r="A18" s="148"/>
      <c r="B18" s="130" t="s">
        <v>470</v>
      </c>
      <c r="C18" s="149"/>
      <c r="D18" s="149"/>
      <c r="E18" s="150"/>
      <c r="F18" s="151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</row>
    <row r="20" spans="1:197" s="154" customFormat="1" x14ac:dyDescent="0.25">
      <c r="A20" s="131" t="s">
        <v>471</v>
      </c>
      <c r="B20" s="132" t="s">
        <v>260</v>
      </c>
      <c r="C20" s="133"/>
      <c r="D20" s="133"/>
      <c r="E20" s="135" t="s">
        <v>213</v>
      </c>
      <c r="F20" s="144">
        <f>VODA!G214</f>
        <v>0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</row>
    <row r="21" spans="1:197" s="154" customFormat="1" x14ac:dyDescent="0.25">
      <c r="A21" s="156"/>
      <c r="B21" s="144"/>
      <c r="C21" s="133"/>
      <c r="D21" s="133"/>
      <c r="E21" s="135"/>
      <c r="F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</row>
    <row r="22" spans="1:197" s="154" customFormat="1" x14ac:dyDescent="0.25">
      <c r="A22" s="156"/>
      <c r="B22" s="138" t="s">
        <v>376</v>
      </c>
      <c r="C22" s="138"/>
      <c r="D22" s="138"/>
      <c r="E22" s="140" t="s">
        <v>213</v>
      </c>
      <c r="F22" s="138">
        <f>SUM(F19:F20)</f>
        <v>0</v>
      </c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</row>
    <row r="23" spans="1:197" s="141" customFormat="1" x14ac:dyDescent="0.25">
      <c r="E23" s="157"/>
    </row>
    <row r="25" spans="1:197" x14ac:dyDescent="0.25">
      <c r="B25" s="180" t="s">
        <v>472</v>
      </c>
      <c r="C25" s="180"/>
      <c r="D25" s="180"/>
      <c r="E25" s="180"/>
      <c r="F25" s="180"/>
    </row>
    <row r="27" spans="1:197" s="162" customFormat="1" x14ac:dyDescent="0.25">
      <c r="A27" s="158" t="s">
        <v>471</v>
      </c>
      <c r="B27" s="132" t="s">
        <v>467</v>
      </c>
      <c r="C27" s="159"/>
      <c r="D27" s="160"/>
      <c r="E27" s="135" t="s">
        <v>213</v>
      </c>
      <c r="F27" s="144">
        <f>STROJARSTVO!F169</f>
        <v>0</v>
      </c>
      <c r="G27" s="161"/>
    </row>
    <row r="29" spans="1:197" x14ac:dyDescent="0.25">
      <c r="A29" s="163"/>
      <c r="B29" s="164" t="s">
        <v>376</v>
      </c>
      <c r="C29" s="165"/>
      <c r="D29" s="166"/>
      <c r="E29" s="163" t="s">
        <v>213</v>
      </c>
      <c r="F29" s="138">
        <f>SUM(F27:F27)</f>
        <v>0</v>
      </c>
    </row>
    <row r="32" spans="1:197" ht="18.75" x14ac:dyDescent="0.3">
      <c r="B32" s="167" t="s">
        <v>473</v>
      </c>
      <c r="C32" s="168"/>
      <c r="D32" s="168"/>
      <c r="E32" s="169" t="s">
        <v>213</v>
      </c>
      <c r="F32" s="170">
        <f>F29+F22+F15+F8</f>
        <v>0</v>
      </c>
    </row>
    <row r="33" spans="2:6" ht="18.75" x14ac:dyDescent="0.3">
      <c r="B33" s="167" t="s">
        <v>474</v>
      </c>
      <c r="C33" s="168"/>
      <c r="D33" s="168"/>
      <c r="E33" s="169" t="s">
        <v>213</v>
      </c>
      <c r="F33" s="170">
        <f>F32/100*25</f>
        <v>0</v>
      </c>
    </row>
    <row r="34" spans="2:6" ht="18.75" x14ac:dyDescent="0.3">
      <c r="B34" s="167" t="s">
        <v>473</v>
      </c>
      <c r="C34" s="168"/>
      <c r="D34" s="168"/>
      <c r="E34" s="169" t="s">
        <v>213</v>
      </c>
      <c r="F34" s="170">
        <f>F32+F33</f>
        <v>0</v>
      </c>
    </row>
  </sheetData>
  <sheetProtection algorithmName="SHA-512" hashValue="zJzEvM8Q28XllP3ANi6XfxXu9Ium5Z5kPrSITWknq0GL5hBh0OML8mSLIRi2KIECz9/99O1qT1suxegpvXyv0A==" saltValue="W6qSVqofsm22dlpytZwL9Q==" spinCount="100000" sheet="1" objects="1" scenarios="1"/>
  <mergeCells count="2">
    <mergeCell ref="B4:F4"/>
    <mergeCell ref="B25:F25"/>
  </mergeCell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GRAĐEVINSKO OBRTNIČKI</vt:lpstr>
      <vt:lpstr>ELEKTRO</vt:lpstr>
      <vt:lpstr>VODA</vt:lpstr>
      <vt:lpstr>STROJARSTVO</vt:lpstr>
      <vt:lpstr>REKAPITULACIJA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2021-07-20T07:31:20Z</dcterms:modified>
</cp:coreProperties>
</file>