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rban-ramic\Documents\2022\JEDNOSTAVNA NABAVA\Autobusne čekaonice-Štranga i Brig Trijani\"/>
    </mc:Choice>
  </mc:AlternateContent>
  <bookViews>
    <workbookView xWindow="8685" yWindow="-15" windowWidth="10560" windowHeight="11610" tabRatio="747"/>
  </bookViews>
  <sheets>
    <sheet name="troškovnik" sheetId="54" r:id="rId1"/>
  </sheets>
  <calcPr calcId="152511" fullPrecision="0"/>
</workbook>
</file>

<file path=xl/calcChain.xml><?xml version="1.0" encoding="utf-8"?>
<calcChain xmlns="http://schemas.openxmlformats.org/spreadsheetml/2006/main">
  <c r="F76" i="54" l="1"/>
  <c r="F69" i="54"/>
  <c r="F66" i="54"/>
  <c r="F63" i="54"/>
  <c r="F60" i="54"/>
  <c r="F51" i="54"/>
  <c r="F54" i="54"/>
  <c r="F57" i="54"/>
  <c r="F48" i="54"/>
  <c r="F45" i="54"/>
  <c r="F38" i="54"/>
  <c r="F31" i="54"/>
  <c r="F28" i="54"/>
  <c r="F25" i="54"/>
  <c r="F22" i="54"/>
  <c r="F19" i="54"/>
  <c r="F78" i="54" l="1"/>
  <c r="F40" i="54"/>
  <c r="F84" i="54" l="1"/>
  <c r="F83" i="54" l="1"/>
  <c r="F85" i="54" l="1"/>
</calcChain>
</file>

<file path=xl/sharedStrings.xml><?xml version="1.0" encoding="utf-8"?>
<sst xmlns="http://schemas.openxmlformats.org/spreadsheetml/2006/main" count="84" uniqueCount="57">
  <si>
    <t>kom</t>
  </si>
  <si>
    <t>Obračun po komadu.</t>
  </si>
  <si>
    <t>TROŠKOVNIK</t>
  </si>
  <si>
    <t>Obračun po m'.</t>
  </si>
  <si>
    <t>m'</t>
  </si>
  <si>
    <t>Rezanje asfaltne površine debljine 4 cm.</t>
  </si>
  <si>
    <t>m2</t>
  </si>
  <si>
    <t>UKUPNO</t>
  </si>
  <si>
    <t>Napomena:</t>
  </si>
  <si>
    <t>Obračun po m3 u sraslom stanju.</t>
  </si>
  <si>
    <t>m3</t>
  </si>
  <si>
    <t>Obračun po m3.</t>
  </si>
  <si>
    <t>Izvođač je u obvezi ishoditi rješenje za zauzimanje - korištenje javne površine i rješenje za prekop javne površine, postupiti po istima, te troškove ishođenja uključiti u cijenu.</t>
  </si>
  <si>
    <t>Obračun po m2 u zbijenom stanju.</t>
  </si>
  <si>
    <t>ŠTRANGA - pravac prigrad</t>
  </si>
  <si>
    <t>BRIG TIJANI - pravac grad</t>
  </si>
  <si>
    <t>A</t>
  </si>
  <si>
    <t>B</t>
  </si>
  <si>
    <t>REKAPITULACIJA</t>
  </si>
  <si>
    <t>A  UKUPNO</t>
  </si>
  <si>
    <t>B  UKUPNO</t>
  </si>
  <si>
    <t>U svim stavkama koje uključuju odvoz viška materijala, ako opisom nije drugačije definirano, obuhvaćeni su troškovi i postupanja s otpadom i viškom materijala sukladno Zakonu o gospodarenju otpadom, a svi uslijed toga nastali troškovi su obveza Izvođača.</t>
  </si>
  <si>
    <t>Na lokaciji uz pješačke prometnice, Izvođač je u obvezi omogućiti siguran i nesmetan prolaz pješacima.</t>
  </si>
  <si>
    <t>ŠTRANGA - pravac prigrad i BRIG TIJANI - pravac grad</t>
  </si>
  <si>
    <t>Red.br.</t>
  </si>
  <si>
    <t>Obračun po m2.</t>
  </si>
  <si>
    <t>Obračun po m3 zida.</t>
  </si>
  <si>
    <t>IZRADA, DOBAVA I POSTAVA AUTOBUSNIH ČEKAONICA NA STAJALIŠTIMA</t>
  </si>
  <si>
    <t>Opis stavke</t>
  </si>
  <si>
    <t>Jed.
mjere</t>
  </si>
  <si>
    <t>Količina</t>
  </si>
  <si>
    <t>Jedinična cijena
(kn)</t>
  </si>
  <si>
    <t>Cijena ukupno
(kn)</t>
  </si>
  <si>
    <t>Izrada, doprema i montaža čekaonice kao gotove konstrukcije usklađene materijalom i izgledom s već postavljenima u gradu. Čekaonica se postavlja na teren u padu pa konstruktivne stupove treba izvesti različitih dužina. Točne mjere uzeti na licu mjesta. Čekaonica je ukupnih tlocrtnih dimenzija krova 3486x1600 mm, izvedena od dva modula.</t>
  </si>
  <si>
    <t>Konstrukcija je izvedena od nehrđajućeg čelika Č4580 i sastoji se od stupova raznih dužina sidrenih na temeljnim pločama i krovnih okvira. Stup čine dvije cijevi promjera 48,3 mm na osnom razmaku 168 mm međusobno povezane pločicama. Krovni okvir se sastoji od cijevi 60x40x2 mm.</t>
  </si>
  <si>
    <t>Dobava, doprema, razastiranje u sloju od 15 cm, planiranje i strojno zbijanje na Ms 20 N/cm2 tampona od kamenog drobljenca 0-32 mm na dno iskopa.</t>
  </si>
  <si>
    <t>Dobava i doprema materijala, asfaltiranje površine ispod i oko čekaonice asfaltom AC 11 debljine 4 cm u jednom sloju. Ugradnju asfalta izvesti oprezno da se ne ošteti čekaonica.</t>
  </si>
  <si>
    <t>Uklanjanje inox oznake stajališta s uračunatim odvozom i pohranjivanjem u skladište Naručitelja.</t>
  </si>
  <si>
    <t>Izrada, doprema i montaža konzolne čekaonice kao gotove konstrukcije usklađene materijalom i izgledom s već postavljenima u gradu. Čekaonica je ukupnih tlocrtnih dimenzija krova 3486x1600 mm, izvedena od dva modula.</t>
  </si>
  <si>
    <t>Konstrukcija je izvedena od nehrđajućeg čelika Č4580 i sastoji se od stupova sidrenih na temeljnim pločama i krovnih okvira. Stup čine dvije cijevi promjera 48,3 mm na osnom razmaku 168 mm međusobno povezane pločicama. Krovni okvir se sastoji od cijevi 60x40x2 mm.</t>
  </si>
  <si>
    <t>Dobava i doprema materijala i postava cestovnog betonskog rubnjaka dimenzije 25x15 cm s uključenim iskopom, betoniranjem temelja betonom C16/20 i s fugiranjem cementnim mortom.</t>
  </si>
  <si>
    <t>Iskop terena u širokom otkopu za izvedbu platoa s uključenom sječom stabala i uklanjanjem grmlja, utovar, prijevoz i istovar. Materijal prelazi u vlasništvo Izvođača koji ga je dužan ekološki zbrinuti.</t>
  </si>
  <si>
    <t>Iskop terena B kategorije za trakaste temelje čekaonice na asfaltnoj površini presjeka 50x50 cm, utovar, odvoz i istovar. Materijal prelazi u vlasništvo Izvođača koji ga je dužan ekološki zbrinuti.</t>
  </si>
  <si>
    <t>Iskop terena B kategorije za trakaste temelje čekaonice i zida na zemljanoj površini presjeka 50x50 cm, utovar, odvoz i istovar. Materijal prelazi u vlasništvo Izvođača koji ga je dužan ekološki zbrinuti.</t>
  </si>
  <si>
    <t>Naručitelj se ne obvezuje omogućiti priključak na komunalnu infrastrukturu kao i režijske troškove za isto.</t>
  </si>
  <si>
    <t>U ponuđene cijene uračunati: sav potreban osnovni i pomoćni rad, materijal, sredstva, spojne elemente potrebne za kompletno izvršenje stavke, organizaciju gradilišta, reguliranje prometa, uspostavljanje i provođenje privremene regulacije prometa za vrijeme trajanja radova, osiguranje privremenog sigurnog skladištenja, troškove svih potrebnih ispitivanja i pribavljanja potrebne dokumentacije i atesti kojima se dokazuje kvaliteta izvedenih radova, ugrađenih proizvoda i materijala, koji moraju odgovarati važećim tehničkim propisima, standardima i ostalim pozitivnim propisima RH, dobavu materijala, dopremu materijala, utovare, istovare, prijenose, prijevoze, pripremne i završne radove (ograđivanje, čišćenje za vrijeme i nakon izvedbe radova), za rad na visini skelu, zauzeće javne površine, čuvanje izvedenih radova do primopredaje.</t>
  </si>
  <si>
    <t>Betoniranje trakastih temeljnih stopa autobusne čekaonice presjeka 50x50 cm s betonom C25/30 u oplati čija dobava, doprema, montaža i demontaža je uključena u cijenu.</t>
  </si>
  <si>
    <t>Betoniranje trakastih temeljnih stopa autobusne čekaonice i zida presjeka 50x50 cm s betonom C25/30 u oplati čija dobava, doprema, montaža i demontaža je uključena u cijenu.</t>
  </si>
  <si>
    <t>Betoniranje platoa unutar i oko čekaonice kao niveliranje partera betonom C25/30 debljine 0 cm - 15 cm uključujući i izvedbu stepenica u potrebnoj daščanoj oplati čija dobava, doprema, montaža i demontaža je uključena u cijeni. Beton zariban i izbrazdan metlicom.</t>
  </si>
  <si>
    <t>Dobava i doprema materijala, zidanje zidova od lomljenog kamena u mortu M5. Zid s jednim kamenim licem i drugo lice betonsko izvedeno u daščanoj oplati čija dobava, doprema, montaža i demontaža je uključena u cijenu. Fuge upuštene širine 2 cm.</t>
  </si>
  <si>
    <t>Izrada zaglađene betonske kape debljine 3 cm, širine 30 cm na kamenom zidu u daščanoj oplati čija dobava, doprema, montaža i demontaža je uključena u cijeni. Bridovi skošeni pod 45° beton C 20/25.</t>
  </si>
  <si>
    <t>Uklanjanje željeznog stupa visine 230 cm kao oznake stajališta s odvozom i pohranjivanjem u skladište Naručitelja.</t>
  </si>
  <si>
    <r>
      <t>Pokrov se izvodi od akrilata debljine 4 mm.</t>
    </r>
    <r>
      <rPr>
        <sz val="10"/>
        <rFont val="Arial"/>
        <family val="2"/>
      </rPr>
      <t xml:space="preserve"> Čekaonica je ostakljena kaljenim staklom dimenzija 1345x2000x10 mm za leđna stakla s pjeskarenim grbom Grada i dimenzija 600x2000x10 mm za bočna stakla. Izrada i montaža istog uključena je u cijenu.</t>
    </r>
  </si>
  <si>
    <t>Pokrov se izvodi od akrilata debljine 4 mm. Čekaonica je ostakljena kaljenim staklom dimenzija 1345x2000x10 mm za leđna stakla s pjeskarenim grbom Grada. Izrada i montaža istog uključena je u cijenu.</t>
  </si>
  <si>
    <t>Čekaonica je opremljena s jednom klupom dimenzije 1414x380 mm od perforiranog inox lima debljine 1 mm, jednom oglasnom vitrinom dimenzija 910x680 mm i košaricom za otpatke, što je uključeno u cijenu kao i montaža istih.</t>
  </si>
  <si>
    <r>
      <t>U cijenu je uključena oznaka stajališta koja se sastoji od inox lima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</rPr>
      <t xml:space="preserve">debljine 1,5 mm visine 140 mm na dolaznoj strani ispod kupole krova kao i njena montaža. </t>
    </r>
  </si>
  <si>
    <t xml:space="preserve">Izvođač je u obvezi pribaviti urise postojećih instalacija te je dužan oprezno pristupiti izvođenju radova.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</si>
</sst>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name val="Arial"/>
      <charset val="238"/>
    </font>
    <font>
      <sz val="11"/>
      <name val="Arial"/>
      <charset val="238"/>
    </font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03">
    <xf numFmtId="0" fontId="0" fillId="0" borderId="0" xfId="0"/>
    <xf numFmtId="0" fontId="4" fillId="0" borderId="0" xfId="0" applyFont="1" applyBorder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2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Border="1" applyAlignment="1">
      <alignment horizontal="justify" vertical="top" wrapText="1"/>
    </xf>
    <xf numFmtId="0" fontId="4" fillId="0" borderId="0" xfId="3" applyFont="1" applyFill="1" applyAlignment="1">
      <alignment horizontal="justify" vertical="top" wrapText="1"/>
    </xf>
    <xf numFmtId="2" fontId="4" fillId="0" borderId="0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2" fontId="4" fillId="0" borderId="0" xfId="0" applyNumberFormat="1" applyFont="1" applyAlignment="1">
      <alignment vertical="top" wrapText="1"/>
    </xf>
    <xf numFmtId="0" fontId="5" fillId="0" borderId="0" xfId="0" applyFont="1" applyBorder="1" applyAlignment="1">
      <alignment horizontal="justify" vertical="top" wrapText="1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Border="1" applyAlignment="1">
      <alignment vertical="top"/>
    </xf>
    <xf numFmtId="0" fontId="4" fillId="0" borderId="0" xfId="3" applyNumberFormat="1" applyFont="1" applyFill="1" applyBorder="1" applyAlignment="1">
      <alignment horizontal="justify" vertical="top" wrapText="1"/>
    </xf>
    <xf numFmtId="0" fontId="4" fillId="0" borderId="0" xfId="3" applyFont="1" applyFill="1" applyBorder="1" applyAlignment="1">
      <alignment horizontal="right"/>
    </xf>
    <xf numFmtId="2" fontId="4" fillId="0" borderId="0" xfId="3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left" vertical="top" wrapText="1"/>
    </xf>
    <xf numFmtId="4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2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1" fontId="4" fillId="0" borderId="3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2" fontId="4" fillId="0" borderId="3" xfId="0" applyNumberFormat="1" applyFont="1" applyFill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right" vertical="top" wrapText="1"/>
    </xf>
    <xf numFmtId="2" fontId="4" fillId="0" borderId="5" xfId="0" applyNumberFormat="1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2" fontId="4" fillId="0" borderId="9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right" vertical="top" wrapText="1"/>
    </xf>
    <xf numFmtId="2" fontId="4" fillId="0" borderId="12" xfId="0" applyNumberFormat="1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4" fontId="4" fillId="0" borderId="0" xfId="1" applyNumberFormat="1" applyFont="1" applyAlignment="1">
      <alignment horizontal="right" vertical="top"/>
    </xf>
    <xf numFmtId="4" fontId="4" fillId="0" borderId="0" xfId="1" applyNumberFormat="1" applyFont="1" applyAlignment="1">
      <alignment horizontal="right" wrapText="1"/>
    </xf>
    <xf numFmtId="4" fontId="4" fillId="0" borderId="0" xfId="0" applyNumberFormat="1" applyFont="1" applyAlignment="1">
      <alignment horizontal="center" wrapText="1"/>
    </xf>
    <xf numFmtId="4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vertical="top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4" fontId="4" fillId="0" borderId="0" xfId="1" applyNumberFormat="1" applyFont="1" applyBorder="1" applyAlignment="1">
      <alignment vertical="top" wrapText="1"/>
    </xf>
    <xf numFmtId="4" fontId="4" fillId="0" borderId="0" xfId="1" applyNumberFormat="1" applyFont="1" applyBorder="1" applyAlignment="1">
      <alignment horizontal="right" vertical="top" wrapText="1"/>
    </xf>
    <xf numFmtId="4" fontId="4" fillId="2" borderId="3" xfId="1" applyNumberFormat="1" applyFont="1" applyFill="1" applyBorder="1" applyAlignment="1">
      <alignment vertical="top" wrapText="1"/>
    </xf>
    <xf numFmtId="4" fontId="4" fillId="0" borderId="3" xfId="3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 vertical="top"/>
    </xf>
    <xf numFmtId="4" fontId="4" fillId="2" borderId="3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2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vertical="top"/>
    </xf>
    <xf numFmtId="4" fontId="5" fillId="0" borderId="0" xfId="2" applyNumberFormat="1" applyFont="1" applyFill="1" applyBorder="1" applyAlignment="1">
      <alignment horizontal="right" vertical="top"/>
    </xf>
    <xf numFmtId="4" fontId="4" fillId="0" borderId="0" xfId="3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vertical="top"/>
    </xf>
    <xf numFmtId="4" fontId="5" fillId="0" borderId="13" xfId="2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vertical="top"/>
    </xf>
    <xf numFmtId="4" fontId="5" fillId="0" borderId="7" xfId="2" applyNumberFormat="1" applyFont="1" applyFill="1" applyBorder="1" applyAlignment="1">
      <alignment horizontal="right" vertical="top"/>
    </xf>
    <xf numFmtId="4" fontId="4" fillId="0" borderId="9" xfId="0" applyNumberFormat="1" applyFont="1" applyBorder="1" applyAlignment="1">
      <alignment vertical="top" wrapText="1"/>
    </xf>
    <xf numFmtId="4" fontId="5" fillId="0" borderId="10" xfId="1" applyNumberFormat="1" applyFont="1" applyBorder="1" applyAlignment="1">
      <alignment horizontal="right" vertical="top" wrapText="1"/>
    </xf>
    <xf numFmtId="4" fontId="6" fillId="0" borderId="0" xfId="1" applyNumberFormat="1" applyFont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4" fontId="4" fillId="0" borderId="0" xfId="3" applyNumberFormat="1" applyFont="1" applyFill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justify" vertical="top"/>
    </xf>
    <xf numFmtId="0" fontId="4" fillId="0" borderId="0" xfId="0" applyNumberFormat="1" applyFont="1" applyAlignment="1">
      <alignment horizontal="justify" vertical="top" wrapText="1"/>
    </xf>
  </cellXfs>
  <cellStyles count="4">
    <cellStyle name="Comma" xfId="1" builtinId="3"/>
    <cellStyle name="Normal" xfId="0" builtinId="0"/>
    <cellStyle name="Normal_obrtnički2002" xfId="2"/>
    <cellStyle name="Normal_ZELENE2002" xfId="3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tabSelected="1" zoomScaleNormal="100" zoomScaleSheetLayoutView="96" workbookViewId="0">
      <selection activeCell="J12" sqref="J12"/>
    </sheetView>
  </sheetViews>
  <sheetFormatPr defaultRowHeight="12.75" x14ac:dyDescent="0.2"/>
  <cols>
    <col min="1" max="1" width="4.5" style="10" bestFit="1" customWidth="1"/>
    <col min="2" max="2" width="42.625" style="20" customWidth="1"/>
    <col min="3" max="3" width="5.5" style="2" customWidth="1"/>
    <col min="4" max="4" width="7.375" style="23" bestFit="1" customWidth="1"/>
    <col min="5" max="5" width="8.625" style="31" customWidth="1"/>
    <col min="6" max="6" width="9.375" style="75" bestFit="1" customWidth="1"/>
    <col min="7" max="7" width="9" style="2"/>
    <col min="8" max="8" width="9" style="31"/>
    <col min="9" max="12" width="9" style="2"/>
    <col min="13" max="13" width="9" style="35"/>
    <col min="14" max="16384" width="9" style="2"/>
  </cols>
  <sheetData>
    <row r="1" spans="1:13" x14ac:dyDescent="0.2">
      <c r="E1" s="72"/>
      <c r="F1" s="73"/>
    </row>
    <row r="2" spans="1:13" ht="15.75" x14ac:dyDescent="0.2">
      <c r="A2" s="100" t="s">
        <v>2</v>
      </c>
      <c r="B2" s="100"/>
      <c r="C2" s="100"/>
      <c r="D2" s="100"/>
      <c r="E2" s="100"/>
      <c r="F2" s="100"/>
    </row>
    <row r="3" spans="1:13" x14ac:dyDescent="0.2">
      <c r="B3" s="99" t="s">
        <v>27</v>
      </c>
      <c r="C3" s="99"/>
      <c r="D3" s="99"/>
      <c r="E3" s="99"/>
      <c r="F3" s="99"/>
    </row>
    <row r="4" spans="1:13" x14ac:dyDescent="0.2">
      <c r="B4" s="99" t="s">
        <v>23</v>
      </c>
      <c r="C4" s="99"/>
      <c r="D4" s="99"/>
      <c r="E4" s="99"/>
      <c r="F4" s="99"/>
    </row>
    <row r="5" spans="1:13" x14ac:dyDescent="0.2">
      <c r="B5" s="9"/>
      <c r="C5" s="9"/>
      <c r="D5" s="25"/>
      <c r="E5" s="74"/>
      <c r="F5" s="74"/>
    </row>
    <row r="6" spans="1:13" x14ac:dyDescent="0.2">
      <c r="B6" s="20" t="s">
        <v>8</v>
      </c>
    </row>
    <row r="7" spans="1:13" ht="120" customHeight="1" x14ac:dyDescent="0.2">
      <c r="A7" s="101" t="s">
        <v>45</v>
      </c>
      <c r="B7" s="101"/>
      <c r="C7" s="101"/>
      <c r="D7" s="101"/>
      <c r="E7" s="101"/>
      <c r="F7" s="101"/>
    </row>
    <row r="8" spans="1:13" ht="25.5" customHeight="1" x14ac:dyDescent="0.2">
      <c r="A8" s="97" t="s">
        <v>12</v>
      </c>
      <c r="B8" s="97"/>
      <c r="C8" s="97"/>
      <c r="D8" s="97"/>
      <c r="E8" s="97"/>
      <c r="F8" s="97"/>
    </row>
    <row r="9" spans="1:13" ht="38.25" customHeight="1" x14ac:dyDescent="0.2">
      <c r="A9" s="102" t="s">
        <v>21</v>
      </c>
      <c r="B9" s="102"/>
      <c r="C9" s="102"/>
      <c r="D9" s="102"/>
      <c r="E9" s="102"/>
      <c r="F9" s="102"/>
    </row>
    <row r="10" spans="1:13" x14ac:dyDescent="0.2">
      <c r="A10" s="97" t="s">
        <v>56</v>
      </c>
      <c r="B10" s="97"/>
      <c r="C10" s="97"/>
      <c r="D10" s="97"/>
      <c r="E10" s="97"/>
      <c r="F10" s="97"/>
    </row>
    <row r="11" spans="1:13" ht="12.75" customHeight="1" x14ac:dyDescent="0.2">
      <c r="A11" s="97" t="s">
        <v>44</v>
      </c>
      <c r="B11" s="97"/>
      <c r="C11" s="97"/>
      <c r="D11" s="97"/>
      <c r="E11" s="97"/>
      <c r="F11" s="97"/>
    </row>
    <row r="12" spans="1:13" ht="12.75" customHeight="1" x14ac:dyDescent="0.2">
      <c r="A12" s="98" t="s">
        <v>22</v>
      </c>
      <c r="B12" s="98"/>
      <c r="C12" s="98"/>
      <c r="D12" s="98"/>
      <c r="E12" s="97"/>
      <c r="F12" s="97"/>
    </row>
    <row r="13" spans="1:13" ht="13.5" thickBot="1" x14ac:dyDescent="0.25">
      <c r="E13" s="76"/>
    </row>
    <row r="14" spans="1:13" s="18" customFormat="1" ht="39" thickBot="1" x14ac:dyDescent="0.25">
      <c r="A14" s="62" t="s">
        <v>24</v>
      </c>
      <c r="B14" s="63" t="s">
        <v>28</v>
      </c>
      <c r="C14" s="63" t="s">
        <v>29</v>
      </c>
      <c r="D14" s="64" t="s">
        <v>30</v>
      </c>
      <c r="E14" s="77" t="s">
        <v>31</v>
      </c>
      <c r="F14" s="78" t="s">
        <v>32</v>
      </c>
      <c r="H14" s="32"/>
      <c r="M14" s="36"/>
    </row>
    <row r="15" spans="1:13" x14ac:dyDescent="0.2">
      <c r="E15" s="76"/>
    </row>
    <row r="16" spans="1:13" x14ac:dyDescent="0.2">
      <c r="A16" s="3" t="s">
        <v>16</v>
      </c>
      <c r="B16" s="22" t="s">
        <v>14</v>
      </c>
      <c r="E16" s="76"/>
    </row>
    <row r="17" spans="1:13" x14ac:dyDescent="0.2">
      <c r="E17" s="76"/>
    </row>
    <row r="18" spans="1:13" s="4" customFormat="1" x14ac:dyDescent="0.2">
      <c r="A18" s="19">
        <v>1</v>
      </c>
      <c r="B18" s="21" t="s">
        <v>5</v>
      </c>
      <c r="D18" s="6"/>
      <c r="E18" s="79"/>
      <c r="F18" s="80"/>
      <c r="H18" s="33"/>
      <c r="M18" s="37"/>
    </row>
    <row r="19" spans="1:13" s="4" customFormat="1" x14ac:dyDescent="0.2">
      <c r="A19" s="19"/>
      <c r="B19" s="49" t="s">
        <v>3</v>
      </c>
      <c r="C19" s="68" t="s">
        <v>4</v>
      </c>
      <c r="D19" s="47">
        <v>6</v>
      </c>
      <c r="E19" s="81"/>
      <c r="F19" s="82" t="str">
        <f>IF(ISBLANK(E19),"",(D19*E19))</f>
        <v/>
      </c>
      <c r="H19" s="33"/>
      <c r="I19" s="2"/>
      <c r="M19" s="37"/>
    </row>
    <row r="20" spans="1:13" s="4" customFormat="1" x14ac:dyDescent="0.2">
      <c r="A20" s="19"/>
      <c r="B20" s="1"/>
      <c r="C20" s="37"/>
      <c r="D20" s="6"/>
      <c r="E20" s="79"/>
      <c r="F20" s="80"/>
      <c r="H20" s="33"/>
      <c r="M20" s="37"/>
    </row>
    <row r="21" spans="1:13" s="8" customFormat="1" ht="25.5" x14ac:dyDescent="0.2">
      <c r="A21" s="19">
        <v>2</v>
      </c>
      <c r="B21" s="1" t="s">
        <v>37</v>
      </c>
      <c r="C21" s="37"/>
      <c r="D21" s="6"/>
      <c r="E21" s="79"/>
      <c r="F21" s="79"/>
      <c r="H21" s="34"/>
      <c r="M21" s="38"/>
    </row>
    <row r="22" spans="1:13" s="8" customFormat="1" x14ac:dyDescent="0.2">
      <c r="A22" s="19"/>
      <c r="B22" s="49" t="s">
        <v>1</v>
      </c>
      <c r="C22" s="68" t="s">
        <v>0</v>
      </c>
      <c r="D22" s="46">
        <v>1</v>
      </c>
      <c r="E22" s="81"/>
      <c r="F22" s="82" t="str">
        <f>IF(ISBLANK(E22),"",(D22*E22))</f>
        <v/>
      </c>
      <c r="H22" s="33"/>
      <c r="I22" s="2"/>
      <c r="M22" s="38"/>
    </row>
    <row r="23" spans="1:13" s="4" customFormat="1" x14ac:dyDescent="0.2">
      <c r="A23" s="19"/>
      <c r="B23" s="1"/>
      <c r="C23" s="37"/>
      <c r="D23" s="6"/>
      <c r="E23" s="79"/>
      <c r="F23" s="83"/>
      <c r="H23" s="33"/>
      <c r="M23" s="37"/>
    </row>
    <row r="24" spans="1:13" s="4" customFormat="1" ht="51" x14ac:dyDescent="0.2">
      <c r="A24" s="19">
        <v>3</v>
      </c>
      <c r="B24" s="21" t="s">
        <v>42</v>
      </c>
      <c r="C24" s="37"/>
      <c r="D24" s="6"/>
      <c r="E24" s="79"/>
      <c r="F24" s="80"/>
      <c r="H24" s="33"/>
      <c r="M24" s="37"/>
    </row>
    <row r="25" spans="1:13" s="4" customFormat="1" x14ac:dyDescent="0.2">
      <c r="A25" s="19"/>
      <c r="B25" s="49" t="s">
        <v>9</v>
      </c>
      <c r="C25" s="68" t="s">
        <v>10</v>
      </c>
      <c r="D25" s="48">
        <v>2</v>
      </c>
      <c r="E25" s="81"/>
      <c r="F25" s="82" t="str">
        <f>IF(ISBLANK(E25),"",(D25*E25))</f>
        <v/>
      </c>
      <c r="H25" s="33"/>
      <c r="I25" s="2"/>
      <c r="M25" s="37"/>
    </row>
    <row r="26" spans="1:13" s="4" customFormat="1" x14ac:dyDescent="0.2">
      <c r="A26" s="19"/>
      <c r="B26" s="1"/>
      <c r="C26" s="37"/>
      <c r="D26" s="6"/>
      <c r="E26" s="79"/>
      <c r="F26" s="83"/>
      <c r="H26" s="33"/>
      <c r="M26" s="37"/>
    </row>
    <row r="27" spans="1:13" s="4" customFormat="1" ht="51" x14ac:dyDescent="0.2">
      <c r="A27" s="19">
        <v>4</v>
      </c>
      <c r="B27" s="1" t="s">
        <v>46</v>
      </c>
      <c r="C27" s="37"/>
      <c r="D27" s="6"/>
      <c r="E27" s="79"/>
      <c r="F27" s="80"/>
      <c r="H27" s="33"/>
      <c r="M27" s="37"/>
    </row>
    <row r="28" spans="1:13" s="4" customFormat="1" x14ac:dyDescent="0.2">
      <c r="A28" s="19"/>
      <c r="B28" s="49" t="s">
        <v>11</v>
      </c>
      <c r="C28" s="68" t="s">
        <v>10</v>
      </c>
      <c r="D28" s="48">
        <v>2</v>
      </c>
      <c r="E28" s="81"/>
      <c r="F28" s="82" t="str">
        <f>IF(ISBLANK(E28),"",(D28*E28))</f>
        <v/>
      </c>
      <c r="H28" s="33"/>
      <c r="I28" s="2"/>
      <c r="M28" s="37"/>
    </row>
    <row r="29" spans="1:13" s="4" customFormat="1" x14ac:dyDescent="0.2">
      <c r="A29" s="19"/>
      <c r="B29" s="20"/>
      <c r="C29" s="35"/>
      <c r="D29" s="13"/>
      <c r="E29" s="76"/>
      <c r="F29" s="83"/>
      <c r="H29" s="33"/>
      <c r="M29" s="37"/>
    </row>
    <row r="30" spans="1:13" s="4" customFormat="1" ht="51" x14ac:dyDescent="0.2">
      <c r="A30" s="19">
        <v>5</v>
      </c>
      <c r="B30" s="1" t="s">
        <v>36</v>
      </c>
      <c r="C30" s="35"/>
      <c r="D30" s="23"/>
      <c r="E30" s="76"/>
      <c r="F30" s="76"/>
      <c r="H30" s="33"/>
      <c r="M30" s="37"/>
    </row>
    <row r="31" spans="1:13" s="4" customFormat="1" x14ac:dyDescent="0.2">
      <c r="A31" s="19"/>
      <c r="B31" s="49" t="s">
        <v>25</v>
      </c>
      <c r="C31" s="68" t="s">
        <v>6</v>
      </c>
      <c r="D31" s="47">
        <v>12</v>
      </c>
      <c r="E31" s="81"/>
      <c r="F31" s="82" t="str">
        <f>IF(ISBLANK(E31),"",(D31*E31))</f>
        <v/>
      </c>
      <c r="H31" s="33"/>
      <c r="I31" s="2"/>
      <c r="M31" s="37"/>
    </row>
    <row r="32" spans="1:13" s="4" customFormat="1" x14ac:dyDescent="0.2">
      <c r="A32" s="19"/>
      <c r="B32" s="20"/>
      <c r="C32" s="2"/>
      <c r="D32" s="23"/>
      <c r="E32" s="76"/>
      <c r="F32" s="76"/>
      <c r="H32" s="33"/>
      <c r="M32" s="37"/>
    </row>
    <row r="33" spans="1:13" s="8" customFormat="1" ht="89.25" x14ac:dyDescent="0.2">
      <c r="A33" s="65">
        <v>6</v>
      </c>
      <c r="B33" s="11" t="s">
        <v>33</v>
      </c>
      <c r="C33" s="7"/>
      <c r="D33" s="26"/>
      <c r="E33" s="34"/>
      <c r="F33" s="83"/>
      <c r="H33" s="34"/>
      <c r="M33" s="38"/>
    </row>
    <row r="34" spans="1:13" s="8" customFormat="1" ht="76.5" x14ac:dyDescent="0.2">
      <c r="A34" s="5"/>
      <c r="B34" s="11" t="s">
        <v>34</v>
      </c>
      <c r="C34" s="7"/>
      <c r="D34" s="26"/>
      <c r="E34" s="34"/>
      <c r="F34" s="83"/>
      <c r="H34" s="34"/>
      <c r="M34" s="38"/>
    </row>
    <row r="35" spans="1:13" s="8" customFormat="1" ht="63.75" x14ac:dyDescent="0.2">
      <c r="A35" s="5"/>
      <c r="B35" s="11" t="s">
        <v>52</v>
      </c>
      <c r="C35" s="7"/>
      <c r="D35" s="26"/>
      <c r="E35" s="34"/>
      <c r="F35" s="83"/>
      <c r="H35" s="34"/>
      <c r="M35" s="38"/>
    </row>
    <row r="36" spans="1:13" s="8" customFormat="1" ht="63.75" x14ac:dyDescent="0.2">
      <c r="A36" s="5"/>
      <c r="B36" s="11" t="s">
        <v>54</v>
      </c>
      <c r="C36" s="7"/>
      <c r="D36" s="26"/>
      <c r="E36" s="34"/>
      <c r="F36" s="83"/>
      <c r="H36" s="34"/>
      <c r="M36" s="38"/>
    </row>
    <row r="37" spans="1:13" s="8" customFormat="1" ht="38.25" x14ac:dyDescent="0.2">
      <c r="A37" s="5"/>
      <c r="B37" s="11" t="s">
        <v>55</v>
      </c>
      <c r="C37" s="7"/>
      <c r="D37" s="26"/>
      <c r="E37" s="34"/>
      <c r="F37" s="83"/>
      <c r="H37" s="34"/>
      <c r="M37" s="38"/>
    </row>
    <row r="38" spans="1:13" s="8" customFormat="1" x14ac:dyDescent="0.2">
      <c r="A38" s="5"/>
      <c r="B38" s="45" t="s">
        <v>1</v>
      </c>
      <c r="C38" s="69" t="s">
        <v>0</v>
      </c>
      <c r="D38" s="46">
        <v>1</v>
      </c>
      <c r="E38" s="84"/>
      <c r="F38" s="82" t="str">
        <f>IF(ISBLANK(E38),"",(D38*E38))</f>
        <v/>
      </c>
      <c r="H38" s="33"/>
      <c r="I38" s="2"/>
      <c r="M38" s="38"/>
    </row>
    <row r="39" spans="1:13" x14ac:dyDescent="0.2">
      <c r="A39" s="14"/>
      <c r="B39" s="15"/>
      <c r="C39" s="70"/>
      <c r="D39" s="17"/>
      <c r="E39" s="85"/>
      <c r="F39" s="86"/>
    </row>
    <row r="40" spans="1:13" x14ac:dyDescent="0.2">
      <c r="A40" s="5"/>
      <c r="B40" s="24" t="s">
        <v>19</v>
      </c>
      <c r="C40" s="71"/>
      <c r="D40" s="13"/>
      <c r="E40" s="87"/>
      <c r="F40" s="88">
        <f>IF(COUNTA(F16:F39)=0,"",SUM(F16:F39))</f>
        <v>0</v>
      </c>
    </row>
    <row r="41" spans="1:13" x14ac:dyDescent="0.2">
      <c r="A41" s="5"/>
      <c r="B41" s="1"/>
      <c r="C41" s="71"/>
      <c r="D41" s="13"/>
      <c r="E41" s="87"/>
      <c r="F41" s="83"/>
    </row>
    <row r="42" spans="1:13" x14ac:dyDescent="0.2">
      <c r="A42" s="3" t="s">
        <v>17</v>
      </c>
      <c r="B42" s="22" t="s">
        <v>15</v>
      </c>
      <c r="C42" s="71"/>
      <c r="D42" s="13"/>
      <c r="E42" s="87"/>
      <c r="F42" s="83"/>
    </row>
    <row r="43" spans="1:13" x14ac:dyDescent="0.2">
      <c r="A43" s="5"/>
      <c r="B43" s="1"/>
      <c r="C43" s="71"/>
      <c r="D43" s="13"/>
      <c r="E43" s="87"/>
      <c r="F43" s="83"/>
    </row>
    <row r="44" spans="1:13" s="4" customFormat="1" ht="38.25" x14ac:dyDescent="0.2">
      <c r="A44" s="19">
        <v>1</v>
      </c>
      <c r="B44" s="21" t="s">
        <v>51</v>
      </c>
      <c r="C44" s="37"/>
      <c r="D44" s="6"/>
      <c r="E44" s="79"/>
      <c r="F44" s="80"/>
      <c r="H44" s="33"/>
      <c r="M44" s="37"/>
    </row>
    <row r="45" spans="1:13" s="4" customFormat="1" x14ac:dyDescent="0.2">
      <c r="A45" s="19"/>
      <c r="B45" s="45" t="s">
        <v>1</v>
      </c>
      <c r="C45" s="68" t="s">
        <v>0</v>
      </c>
      <c r="D45" s="46">
        <v>1</v>
      </c>
      <c r="E45" s="81"/>
      <c r="F45" s="82" t="str">
        <f>IF(ISBLANK(E45),"",(D45*E45))</f>
        <v/>
      </c>
      <c r="H45" s="33"/>
      <c r="I45" s="2"/>
      <c r="M45" s="37"/>
    </row>
    <row r="46" spans="1:13" s="4" customFormat="1" x14ac:dyDescent="0.2">
      <c r="A46" s="19"/>
      <c r="B46" s="1"/>
      <c r="C46" s="37"/>
      <c r="D46" s="6"/>
      <c r="E46" s="79"/>
      <c r="F46" s="83"/>
      <c r="H46" s="33"/>
      <c r="M46" s="37"/>
    </row>
    <row r="47" spans="1:13" s="8" customFormat="1" ht="51" x14ac:dyDescent="0.2">
      <c r="A47" s="19">
        <v>2</v>
      </c>
      <c r="B47" s="12" t="s">
        <v>41</v>
      </c>
      <c r="C47" s="37"/>
      <c r="D47" s="6"/>
      <c r="E47" s="79"/>
      <c r="F47" s="79"/>
      <c r="H47" s="34"/>
      <c r="M47" s="38"/>
    </row>
    <row r="48" spans="1:13" s="8" customFormat="1" x14ac:dyDescent="0.2">
      <c r="A48" s="19"/>
      <c r="B48" s="45" t="s">
        <v>9</v>
      </c>
      <c r="C48" s="68" t="s">
        <v>10</v>
      </c>
      <c r="D48" s="47">
        <v>36</v>
      </c>
      <c r="E48" s="81"/>
      <c r="F48" s="82" t="str">
        <f>IF(ISBLANK(E48),"",(D48*E48))</f>
        <v/>
      </c>
      <c r="H48" s="33"/>
      <c r="I48" s="2"/>
      <c r="M48" s="38"/>
    </row>
    <row r="49" spans="1:13" s="4" customFormat="1" x14ac:dyDescent="0.2">
      <c r="A49" s="19"/>
      <c r="B49" s="1"/>
      <c r="C49" s="37"/>
      <c r="D49" s="6"/>
      <c r="E49" s="79"/>
      <c r="F49" s="83"/>
      <c r="H49" s="33"/>
      <c r="M49" s="37"/>
    </row>
    <row r="50" spans="1:13" s="8" customFormat="1" ht="51" x14ac:dyDescent="0.2">
      <c r="A50" s="19">
        <v>3</v>
      </c>
      <c r="B50" s="21" t="s">
        <v>43</v>
      </c>
      <c r="C50" s="37"/>
      <c r="D50" s="6"/>
      <c r="E50" s="79"/>
      <c r="F50" s="79"/>
      <c r="H50" s="34"/>
      <c r="M50" s="38"/>
    </row>
    <row r="51" spans="1:13" s="8" customFormat="1" x14ac:dyDescent="0.2">
      <c r="A51" s="19"/>
      <c r="B51" s="45" t="s">
        <v>9</v>
      </c>
      <c r="C51" s="68" t="s">
        <v>10</v>
      </c>
      <c r="D51" s="47">
        <v>6</v>
      </c>
      <c r="E51" s="81"/>
      <c r="F51" s="82" t="str">
        <f>IF(ISBLANK(E51),"",(D51*E51))</f>
        <v/>
      </c>
      <c r="H51" s="33"/>
      <c r="I51" s="2"/>
      <c r="M51" s="38"/>
    </row>
    <row r="52" spans="1:13" s="4" customFormat="1" x14ac:dyDescent="0.2">
      <c r="A52" s="19"/>
      <c r="B52" s="1"/>
      <c r="C52" s="37"/>
      <c r="D52" s="6"/>
      <c r="E52" s="79"/>
      <c r="F52" s="83"/>
      <c r="H52" s="33"/>
      <c r="M52" s="37"/>
    </row>
    <row r="53" spans="1:13" s="4" customFormat="1" ht="38.25" x14ac:dyDescent="0.2">
      <c r="A53" s="19">
        <v>4</v>
      </c>
      <c r="B53" s="21" t="s">
        <v>35</v>
      </c>
      <c r="C53" s="37"/>
      <c r="D53" s="6"/>
      <c r="E53" s="79"/>
      <c r="F53" s="83"/>
      <c r="H53" s="33"/>
      <c r="M53" s="37"/>
    </row>
    <row r="54" spans="1:13" s="4" customFormat="1" x14ac:dyDescent="0.2">
      <c r="A54" s="19"/>
      <c r="B54" s="45" t="s">
        <v>13</v>
      </c>
      <c r="C54" s="68" t="s">
        <v>6</v>
      </c>
      <c r="D54" s="48">
        <v>15</v>
      </c>
      <c r="E54" s="81"/>
      <c r="F54" s="82" t="str">
        <f>IF(ISBLANK(E54),"",(D54*E54))</f>
        <v/>
      </c>
      <c r="H54" s="33"/>
      <c r="I54" s="2"/>
      <c r="M54" s="37"/>
    </row>
    <row r="55" spans="1:13" s="4" customFormat="1" x14ac:dyDescent="0.2">
      <c r="A55" s="19"/>
      <c r="B55" s="1"/>
      <c r="C55" s="37"/>
      <c r="D55" s="6"/>
      <c r="E55" s="79"/>
      <c r="F55" s="83"/>
      <c r="H55" s="33"/>
      <c r="M55" s="37"/>
    </row>
    <row r="56" spans="1:13" s="8" customFormat="1" ht="51" x14ac:dyDescent="0.2">
      <c r="A56" s="19">
        <v>5</v>
      </c>
      <c r="B56" s="1" t="s">
        <v>47</v>
      </c>
      <c r="C56" s="37"/>
      <c r="D56" s="6"/>
      <c r="E56" s="79"/>
      <c r="F56" s="79"/>
      <c r="H56" s="33"/>
      <c r="M56" s="38"/>
    </row>
    <row r="57" spans="1:13" s="8" customFormat="1" x14ac:dyDescent="0.2">
      <c r="A57" s="19"/>
      <c r="B57" s="45" t="s">
        <v>11</v>
      </c>
      <c r="C57" s="68" t="s">
        <v>10</v>
      </c>
      <c r="D57" s="47">
        <v>6</v>
      </c>
      <c r="E57" s="81"/>
      <c r="F57" s="82" t="str">
        <f>IF(ISBLANK(E57),"",(D57*E57))</f>
        <v/>
      </c>
      <c r="H57" s="33"/>
      <c r="I57" s="2"/>
      <c r="M57" s="38"/>
    </row>
    <row r="58" spans="1:13" s="4" customFormat="1" x14ac:dyDescent="0.2">
      <c r="A58" s="19"/>
      <c r="B58" s="1"/>
      <c r="C58" s="37"/>
      <c r="D58" s="6"/>
      <c r="E58" s="79"/>
      <c r="F58" s="83"/>
      <c r="H58" s="33"/>
      <c r="M58" s="37"/>
    </row>
    <row r="59" spans="1:13" s="4" customFormat="1" ht="63.75" x14ac:dyDescent="0.2">
      <c r="A59" s="19">
        <v>6</v>
      </c>
      <c r="B59" s="1" t="s">
        <v>48</v>
      </c>
      <c r="C59" s="35"/>
      <c r="D59" s="23"/>
      <c r="E59" s="76"/>
      <c r="F59" s="75"/>
      <c r="H59" s="33"/>
      <c r="M59" s="37"/>
    </row>
    <row r="60" spans="1:13" s="4" customFormat="1" x14ac:dyDescent="0.2">
      <c r="A60" s="19"/>
      <c r="B60" s="45" t="s">
        <v>11</v>
      </c>
      <c r="C60" s="68" t="s">
        <v>10</v>
      </c>
      <c r="D60" s="48">
        <v>3</v>
      </c>
      <c r="E60" s="81"/>
      <c r="F60" s="82" t="str">
        <f>IF(ISBLANK(E60),"",(D60*E60))</f>
        <v/>
      </c>
      <c r="H60" s="33"/>
      <c r="I60" s="2"/>
      <c r="M60" s="37"/>
    </row>
    <row r="61" spans="1:13" s="4" customFormat="1" x14ac:dyDescent="0.2">
      <c r="A61" s="19"/>
      <c r="B61" s="20"/>
      <c r="C61" s="35"/>
      <c r="D61" s="13"/>
      <c r="E61" s="76"/>
      <c r="F61" s="83"/>
      <c r="H61" s="33"/>
      <c r="M61" s="37"/>
    </row>
    <row r="62" spans="1:13" s="37" customFormat="1" ht="63.75" x14ac:dyDescent="0.2">
      <c r="A62" s="66">
        <v>7</v>
      </c>
      <c r="B62" s="27" t="s">
        <v>49</v>
      </c>
      <c r="C62" s="28"/>
      <c r="D62" s="29"/>
      <c r="E62" s="89"/>
      <c r="F62" s="89"/>
      <c r="H62" s="67"/>
    </row>
    <row r="63" spans="1:13" x14ac:dyDescent="0.2">
      <c r="A63" s="19"/>
      <c r="B63" s="45" t="s">
        <v>26</v>
      </c>
      <c r="C63" s="68" t="s">
        <v>10</v>
      </c>
      <c r="D63" s="47">
        <v>4</v>
      </c>
      <c r="E63" s="81"/>
      <c r="F63" s="82" t="str">
        <f>IF(ISBLANK(E63),"",(D63*E63))</f>
        <v/>
      </c>
      <c r="H63" s="33"/>
    </row>
    <row r="64" spans="1:13" x14ac:dyDescent="0.2">
      <c r="A64" s="19"/>
      <c r="B64" s="1"/>
      <c r="C64" s="35"/>
      <c r="E64" s="76"/>
      <c r="F64" s="76"/>
    </row>
    <row r="65" spans="1:13" ht="51" x14ac:dyDescent="0.2">
      <c r="A65" s="19">
        <v>8</v>
      </c>
      <c r="B65" s="27" t="s">
        <v>50</v>
      </c>
      <c r="C65" s="35"/>
      <c r="D65" s="13"/>
      <c r="E65" s="89"/>
      <c r="F65" s="76"/>
      <c r="H65" s="33"/>
    </row>
    <row r="66" spans="1:13" x14ac:dyDescent="0.2">
      <c r="A66" s="19"/>
      <c r="B66" s="45" t="s">
        <v>3</v>
      </c>
      <c r="C66" s="68" t="s">
        <v>4</v>
      </c>
      <c r="D66" s="48">
        <v>12</v>
      </c>
      <c r="E66" s="81"/>
      <c r="F66" s="82" t="str">
        <f>IF(ISBLANK(E66),"",(D66*E66))</f>
        <v/>
      </c>
      <c r="H66" s="33"/>
    </row>
    <row r="67" spans="1:13" x14ac:dyDescent="0.2">
      <c r="A67" s="19"/>
      <c r="B67" s="1"/>
      <c r="C67" s="35"/>
      <c r="D67" s="13"/>
      <c r="E67" s="76"/>
      <c r="F67" s="89"/>
    </row>
    <row r="68" spans="1:13" s="4" customFormat="1" ht="51" x14ac:dyDescent="0.2">
      <c r="A68" s="19">
        <v>9</v>
      </c>
      <c r="B68" s="27" t="s">
        <v>40</v>
      </c>
      <c r="C68" s="28"/>
      <c r="D68" s="29"/>
      <c r="E68" s="89"/>
      <c r="F68" s="89"/>
      <c r="H68" s="33"/>
      <c r="M68" s="37"/>
    </row>
    <row r="69" spans="1:13" x14ac:dyDescent="0.2">
      <c r="A69" s="19"/>
      <c r="B69" s="45" t="s">
        <v>3</v>
      </c>
      <c r="C69" s="68" t="s">
        <v>4</v>
      </c>
      <c r="D69" s="47">
        <v>6</v>
      </c>
      <c r="E69" s="81"/>
      <c r="F69" s="82" t="str">
        <f>IF(ISBLANK(E69),"",(D69*E69))</f>
        <v/>
      </c>
      <c r="H69" s="33"/>
    </row>
    <row r="70" spans="1:13" x14ac:dyDescent="0.2">
      <c r="A70" s="19"/>
      <c r="D70" s="13"/>
      <c r="E70" s="76"/>
      <c r="F70" s="83"/>
    </row>
    <row r="71" spans="1:13" ht="63.75" x14ac:dyDescent="0.2">
      <c r="A71" s="5">
        <v>10</v>
      </c>
      <c r="B71" s="27" t="s">
        <v>38</v>
      </c>
      <c r="C71" s="7"/>
      <c r="D71" s="26"/>
      <c r="E71" s="34"/>
      <c r="F71" s="83"/>
    </row>
    <row r="72" spans="1:13" ht="63.75" x14ac:dyDescent="0.2">
      <c r="A72" s="5"/>
      <c r="B72" s="11" t="s">
        <v>39</v>
      </c>
      <c r="C72" s="7"/>
      <c r="D72" s="26"/>
      <c r="E72" s="34"/>
      <c r="F72" s="83"/>
    </row>
    <row r="73" spans="1:13" ht="51" x14ac:dyDescent="0.2">
      <c r="A73" s="5"/>
      <c r="B73" s="27" t="s">
        <v>53</v>
      </c>
      <c r="C73" s="7"/>
      <c r="D73" s="26"/>
      <c r="E73" s="34"/>
      <c r="F73" s="83"/>
    </row>
    <row r="74" spans="1:13" ht="63.75" x14ac:dyDescent="0.2">
      <c r="A74" s="5"/>
      <c r="B74" s="11" t="s">
        <v>54</v>
      </c>
      <c r="C74" s="7"/>
      <c r="D74" s="26"/>
      <c r="E74" s="34"/>
      <c r="F74" s="83"/>
    </row>
    <row r="75" spans="1:13" ht="38.25" x14ac:dyDescent="0.2">
      <c r="A75" s="5"/>
      <c r="B75" s="11" t="s">
        <v>55</v>
      </c>
      <c r="C75" s="7"/>
      <c r="D75" s="26"/>
      <c r="E75" s="34"/>
      <c r="F75" s="83"/>
    </row>
    <row r="76" spans="1:13" x14ac:dyDescent="0.2">
      <c r="A76" s="5"/>
      <c r="B76" s="45" t="s">
        <v>1</v>
      </c>
      <c r="C76" s="69" t="s">
        <v>0</v>
      </c>
      <c r="D76" s="46">
        <v>1</v>
      </c>
      <c r="E76" s="84"/>
      <c r="F76" s="82" t="str">
        <f>IF(ISBLANK(E76),"",(D76*E76))</f>
        <v/>
      </c>
      <c r="H76" s="33"/>
    </row>
    <row r="77" spans="1:13" x14ac:dyDescent="0.2">
      <c r="A77" s="14"/>
      <c r="B77" s="15"/>
      <c r="C77" s="16"/>
      <c r="D77" s="17"/>
      <c r="E77" s="85"/>
      <c r="F77" s="86"/>
    </row>
    <row r="78" spans="1:13" x14ac:dyDescent="0.2">
      <c r="A78" s="5"/>
      <c r="B78" s="24" t="s">
        <v>20</v>
      </c>
      <c r="C78" s="7"/>
      <c r="D78" s="13"/>
      <c r="E78" s="87"/>
      <c r="F78" s="88">
        <f>IF(COUNTA(F42:F77)=0,"",SUM(F42:F77))</f>
        <v>0</v>
      </c>
    </row>
    <row r="79" spans="1:13" x14ac:dyDescent="0.2">
      <c r="A79" s="5"/>
      <c r="B79" s="1"/>
      <c r="C79" s="7"/>
      <c r="D79" s="13"/>
      <c r="E79" s="87"/>
      <c r="F79" s="83"/>
    </row>
    <row r="80" spans="1:13" x14ac:dyDescent="0.2">
      <c r="A80" s="5"/>
      <c r="B80" s="1"/>
      <c r="C80" s="7"/>
      <c r="D80" s="13"/>
      <c r="E80" s="87"/>
      <c r="F80" s="83"/>
    </row>
    <row r="81" spans="1:13" x14ac:dyDescent="0.2">
      <c r="A81" s="5"/>
      <c r="B81" s="30" t="s">
        <v>18</v>
      </c>
      <c r="C81" s="7"/>
      <c r="D81" s="13"/>
      <c r="E81" s="87"/>
      <c r="F81" s="83"/>
    </row>
    <row r="82" spans="1:13" ht="13.5" thickBot="1" x14ac:dyDescent="0.25">
      <c r="A82" s="5"/>
      <c r="B82" s="1"/>
      <c r="C82" s="7"/>
      <c r="D82" s="13"/>
      <c r="E82" s="87"/>
      <c r="F82" s="83"/>
    </row>
    <row r="83" spans="1:13" x14ac:dyDescent="0.2">
      <c r="A83" s="58" t="s">
        <v>16</v>
      </c>
      <c r="B83" s="59" t="s">
        <v>14</v>
      </c>
      <c r="C83" s="60"/>
      <c r="D83" s="61"/>
      <c r="E83" s="90"/>
      <c r="F83" s="91">
        <f>F40</f>
        <v>0</v>
      </c>
    </row>
    <row r="84" spans="1:13" ht="13.5" thickBot="1" x14ac:dyDescent="0.25">
      <c r="A84" s="53" t="s">
        <v>17</v>
      </c>
      <c r="B84" s="50" t="s">
        <v>15</v>
      </c>
      <c r="C84" s="51"/>
      <c r="D84" s="52"/>
      <c r="E84" s="92"/>
      <c r="F84" s="93">
        <f>F78</f>
        <v>0</v>
      </c>
    </row>
    <row r="85" spans="1:13" ht="14.25" thickTop="1" thickBot="1" x14ac:dyDescent="0.25">
      <c r="A85" s="54"/>
      <c r="B85" s="55" t="s">
        <v>7</v>
      </c>
      <c r="C85" s="56"/>
      <c r="D85" s="57"/>
      <c r="E85" s="94"/>
      <c r="F85" s="95">
        <f>SUM(F83:F84)</f>
        <v>0</v>
      </c>
    </row>
    <row r="86" spans="1:13" s="39" customFormat="1" x14ac:dyDescent="0.2">
      <c r="A86" s="43"/>
      <c r="B86" s="44"/>
      <c r="D86" s="42"/>
      <c r="E86" s="40"/>
      <c r="F86" s="96"/>
      <c r="H86" s="40"/>
      <c r="M86" s="41"/>
    </row>
    <row r="87" spans="1:13" x14ac:dyDescent="0.2">
      <c r="F87" s="31"/>
    </row>
    <row r="96" spans="1:13" ht="12" customHeight="1" x14ac:dyDescent="0.2"/>
  </sheetData>
  <mergeCells count="9">
    <mergeCell ref="A10:F10"/>
    <mergeCell ref="A11:F11"/>
    <mergeCell ref="A12:F12"/>
    <mergeCell ref="B4:F4"/>
    <mergeCell ref="A2:F2"/>
    <mergeCell ref="B3:F3"/>
    <mergeCell ref="A7:F7"/>
    <mergeCell ref="A8:F8"/>
    <mergeCell ref="A9:F9"/>
  </mergeCells>
  <conditionalFormatting sqref="E19 E22 E25 E28 E31 E38 E45 E48 E60 E57 E54 E51 E63 E66 E69 E76">
    <cfRule type="notContainsBlanks" dxfId="0" priority="1">
      <formula>LEN(TRIM(E19))&gt;0</formula>
    </cfRule>
  </conditionalFormatting>
  <pageMargins left="0.98425196850393704" right="0.59055118110236227" top="0.59055118110236227" bottom="0.59055118110236227" header="0.31496062992125984" footer="0.31496062992125984"/>
  <pageSetup paperSize="9" orientation="portrait" r:id="rId1"/>
  <headerFoot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Šneler</dc:creator>
  <cp:lastModifiedBy>Orban Ramić Jelena</cp:lastModifiedBy>
  <cp:lastPrinted>2022-02-10T09:37:12Z</cp:lastPrinted>
  <dcterms:created xsi:type="dcterms:W3CDTF">2002-12-12T09:39:34Z</dcterms:created>
  <dcterms:modified xsi:type="dcterms:W3CDTF">2022-02-10T09:44:40Z</dcterms:modified>
</cp:coreProperties>
</file>