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53222"/>
  <mc:AlternateContent xmlns:mc="http://schemas.openxmlformats.org/markup-compatibility/2006">
    <mc:Choice Requires="x15">
      <x15ac:absPath xmlns:x15ac="http://schemas.microsoft.com/office/spreadsheetml/2010/11/ac" url="C:\Users\padjen_tomislav\Desktop\novi posao\2022\3_Vila Olga\"/>
    </mc:Choice>
  </mc:AlternateContent>
  <bookViews>
    <workbookView xWindow="0" yWindow="0" windowWidth="28800" windowHeight="12435"/>
  </bookViews>
  <sheets>
    <sheet name="TROŠKOVNIK" sheetId="1" r:id="rId1"/>
  </sheets>
  <definedNames>
    <definedName name="_xlnm.Print_Area" localSheetId="0">TROŠKOVNIK!$A:$G</definedName>
  </definedNames>
  <calcPr calcId="152511" fullPrecision="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46" i="1" l="1"/>
  <c r="G45" i="1"/>
  <c r="G44" i="1"/>
  <c r="G43" i="1"/>
  <c r="G20" i="1"/>
  <c r="G53" i="1" l="1"/>
  <c r="G52" i="1"/>
  <c r="G51" i="1"/>
  <c r="G50" i="1"/>
  <c r="G106" i="1"/>
  <c r="G112" i="1"/>
  <c r="G111" i="1"/>
  <c r="G124" i="1"/>
  <c r="G127" i="1" s="1"/>
  <c r="G136" i="1" s="1"/>
  <c r="G116" i="1"/>
  <c r="G107" i="1"/>
  <c r="G113" i="1"/>
  <c r="G98" i="1"/>
  <c r="G96" i="1"/>
  <c r="G94" i="1"/>
  <c r="G92" i="1"/>
  <c r="G100" i="1" s="1"/>
  <c r="G132" i="1" s="1"/>
  <c r="G63" i="1"/>
  <c r="G66" i="1" s="1"/>
  <c r="G77" i="1" s="1"/>
  <c r="G55" i="1"/>
  <c r="G35" i="1"/>
  <c r="G33" i="1"/>
  <c r="G31" i="1"/>
  <c r="G24" i="1"/>
  <c r="G22" i="1"/>
  <c r="G18" i="1"/>
  <c r="G16" i="1"/>
  <c r="G27" i="1" l="1"/>
  <c r="G71" i="1" s="1"/>
  <c r="G38" i="1"/>
  <c r="G73" i="1" s="1"/>
  <c r="G58" i="1"/>
  <c r="G75" i="1" s="1"/>
  <c r="G119" i="1"/>
  <c r="G134" i="1" s="1"/>
  <c r="G140" i="1" s="1"/>
  <c r="G81" i="1" l="1"/>
  <c r="G144" i="1" s="1"/>
</calcChain>
</file>

<file path=xl/sharedStrings.xml><?xml version="1.0" encoding="utf-8"?>
<sst xmlns="http://schemas.openxmlformats.org/spreadsheetml/2006/main" count="117" uniqueCount="76">
  <si>
    <t>I. PRIPREMNI RADOVI / RUŠENJA I DEMONTAŽE</t>
  </si>
  <si>
    <t xml:space="preserve">FAZA I - STAZA  </t>
  </si>
  <si>
    <r>
      <rPr>
        <b/>
        <sz val="11"/>
        <rFont val="Calibri"/>
        <charset val="238"/>
      </rPr>
      <t>Geodetsko obilježavanje</t>
    </r>
    <r>
      <rPr>
        <sz val="11"/>
        <rFont val="Calibri"/>
        <charset val="238"/>
      </rPr>
      <t xml:space="preserve"> i održavanje za vrijeme sanacije i uređenja položajnih točaka i visina planiranog zahvata. U cijeni je uračunat sav rad i materijal.</t>
    </r>
  </si>
  <si>
    <t>kompl.</t>
  </si>
  <si>
    <r>
      <rPr>
        <b/>
        <sz val="11"/>
        <rFont val="Calibri"/>
        <charset val="238"/>
      </rPr>
      <t xml:space="preserve">Priprema i osiguranje gradilišta za cijelo vrijeme izvođenja radova. </t>
    </r>
    <r>
      <rPr>
        <sz val="11"/>
        <rFont val="Calibri"/>
        <charset val="238"/>
      </rPr>
      <t>Zabrana prolaza za vrijeme izvođenja radova. U cijeni je uračunat sav rad i materijal.  U cijeni je uračunat sav rad i materijal.</t>
    </r>
  </si>
  <si>
    <t>m'</t>
  </si>
  <si>
    <t>4.</t>
  </si>
  <si>
    <r>
      <rPr>
        <sz val="10"/>
        <rFont val="Calibri"/>
        <charset val="238"/>
        <scheme val="minor"/>
      </rPr>
      <t>m</t>
    </r>
    <r>
      <rPr>
        <vertAlign val="superscript"/>
        <sz val="10"/>
        <rFont val="Calibri"/>
        <charset val="238"/>
        <scheme val="minor"/>
      </rPr>
      <t>2</t>
    </r>
  </si>
  <si>
    <t>I. PRIPREMNI RADOVI / RUŠENJA I DEMONTAŽE UKUPNO:</t>
  </si>
  <si>
    <t>II. ZEMLJANI RADOVI</t>
  </si>
  <si>
    <t>1.</t>
  </si>
  <si>
    <r>
      <rPr>
        <sz val="10"/>
        <rFont val="Calibri"/>
        <charset val="238"/>
      </rPr>
      <t>m</t>
    </r>
    <r>
      <rPr>
        <vertAlign val="superscript"/>
        <sz val="10"/>
        <rFont val="Calibri"/>
        <charset val="238"/>
      </rPr>
      <t>3</t>
    </r>
  </si>
  <si>
    <t>2.</t>
  </si>
  <si>
    <t>3.</t>
  </si>
  <si>
    <t>II. ZEMLJANI RADOVI UKUPNO:</t>
  </si>
  <si>
    <t>III. BETONSKI I ARMIRANO BETONSKI RADOVI</t>
  </si>
  <si>
    <r>
      <rPr>
        <sz val="10"/>
        <rFont val="Calibri"/>
        <charset val="238"/>
        <scheme val="minor"/>
      </rPr>
      <t>m</t>
    </r>
    <r>
      <rPr>
        <vertAlign val="superscript"/>
        <sz val="10"/>
        <rFont val="Calibri"/>
        <charset val="238"/>
        <scheme val="minor"/>
      </rPr>
      <t>3</t>
    </r>
  </si>
  <si>
    <t xml:space="preserve">  a/ beton</t>
  </si>
  <si>
    <t xml:space="preserve">  b/ jednostrana oplata</t>
  </si>
  <si>
    <t xml:space="preserve">  c/ armaturne šipke B500B</t>
  </si>
  <si>
    <t>kg</t>
  </si>
  <si>
    <t xml:space="preserve">  d/ armaturni ankeri Ø12 B500B</t>
  </si>
  <si>
    <t>kom</t>
  </si>
  <si>
    <t>III.BETONSKI I ARMIRANO BETONSKI RADOVI UKUPNO:</t>
  </si>
  <si>
    <t>IV.BRAVARSKI  RADOVI</t>
  </si>
  <si>
    <t>m</t>
  </si>
  <si>
    <t>IV. BRAVARSKI RADOVI  UKUPNO:</t>
  </si>
  <si>
    <t>REKAPITULACIJA :</t>
  </si>
  <si>
    <t>I. RUŠENJA I DEMONTAŽE UKUPNO:</t>
  </si>
  <si>
    <t>III.  ARMIRANO BETONSKI RADOVI UKUPNO:</t>
  </si>
  <si>
    <t>IV. BRAVARSKI RADOVI UKUPNO:</t>
  </si>
  <si>
    <t>FAZA II - MOST</t>
  </si>
  <si>
    <r>
      <rPr>
        <b/>
        <sz val="11"/>
        <rFont val="Calibri"/>
        <charset val="238"/>
      </rPr>
      <t xml:space="preserve">Demontaža postojeće čelične dvoredne ograde mosta te odvoz na deponij. </t>
    </r>
    <r>
      <rPr>
        <sz val="11"/>
        <rFont val="Calibri"/>
        <charset val="238"/>
      </rPr>
      <t>Dio ograde koji se nalazi na poziciji kod mostića se reže  te se dio od 2,65 metara demontira. Ručni utovar i odvoz materijala na predviđeni deponij koji osigurava Izvođač, te zbrinjavanje je uključeno u cijenu. U cijeni je uračunat sav rad i materijal. Obračun po m uklonjene ograde.</t>
    </r>
  </si>
  <si>
    <t>II. BETONSKI I ARMIRANO BETONSKI RADOVI</t>
  </si>
  <si>
    <t xml:space="preserve">FAZA II - MOST  </t>
  </si>
  <si>
    <r>
      <rPr>
        <b/>
        <sz val="11"/>
        <rFont val="Calibri"/>
        <charset val="238"/>
        <scheme val="minor"/>
      </rPr>
      <t xml:space="preserve">Betoniranje armirano betonskog  temelja/zida (oslonci mosta). </t>
    </r>
    <r>
      <rPr>
        <sz val="11"/>
        <rFont val="Calibri"/>
        <charset val="238"/>
        <scheme val="minor"/>
      </rPr>
      <t>Izvodi se  betonom čvrstoče C35/45, XS2, CI 0.10; d</t>
    </r>
    <r>
      <rPr>
        <vertAlign val="subscript"/>
        <sz val="11"/>
        <rFont val="Calibri"/>
        <charset val="238"/>
        <scheme val="minor"/>
      </rPr>
      <t>max</t>
    </r>
    <r>
      <rPr>
        <sz val="11"/>
        <rFont val="Calibri"/>
        <charset val="238"/>
        <scheme val="minor"/>
      </rPr>
      <t>=32, c</t>
    </r>
    <r>
      <rPr>
        <vertAlign val="subscript"/>
        <sz val="11"/>
        <rFont val="Calibri"/>
        <charset val="238"/>
        <scheme val="minor"/>
      </rPr>
      <t>min</t>
    </r>
    <r>
      <rPr>
        <sz val="11"/>
        <rFont val="Calibri"/>
        <charset val="238"/>
        <scheme val="minor"/>
      </rPr>
      <t>=55 mm i potrebnom armaturom sve u potrebnoj oplati na licu mjesta. U cijenu je uključen sav rad i materijal, oplata, prijevoz i njega betona. U cijenu uključena dobava i izrada potrebne oplate i ugrađene armature. Radove izvoditi prema priloženoj projektnoj dokumentaciji i statičkom proračunu. (Potrebna armatura je dana u stavci 2.)</t>
    </r>
  </si>
  <si>
    <r>
      <rPr>
        <b/>
        <sz val="11"/>
        <rFont val="Calibri"/>
        <charset val="238"/>
        <scheme val="minor"/>
      </rPr>
      <t xml:space="preserve">Izrada armirano betonskog mosta. </t>
    </r>
    <r>
      <rPr>
        <sz val="11"/>
        <rFont val="Calibri"/>
        <charset val="238"/>
        <scheme val="minor"/>
      </rPr>
      <t>Deblina ploče iznosi 25,00 cm. Most izvesti prema nacrtnoj dokumentaciji.  Most izvesti betonom čvrstoče C35/45, XS2, CI 0.10; d</t>
    </r>
    <r>
      <rPr>
        <vertAlign val="subscript"/>
        <sz val="11"/>
        <rFont val="Calibri"/>
        <charset val="238"/>
        <scheme val="minor"/>
      </rPr>
      <t>max</t>
    </r>
    <r>
      <rPr>
        <sz val="11"/>
        <rFont val="Calibri"/>
        <charset val="238"/>
        <scheme val="minor"/>
      </rPr>
      <t>=16, c</t>
    </r>
    <r>
      <rPr>
        <vertAlign val="subscript"/>
        <sz val="11"/>
        <rFont val="Calibri"/>
        <charset val="238"/>
        <scheme val="minor"/>
      </rPr>
      <t>min</t>
    </r>
    <r>
      <rPr>
        <sz val="11"/>
        <rFont val="Calibri"/>
        <charset val="238"/>
        <scheme val="minor"/>
      </rPr>
      <t xml:space="preserve">= 55 mm sa potrebnom armaturom sve u potrebnoj oplati na licu mjesta. Završna obrada ploče sa izvedbom tzk. ˝Češke glazure˝ U cijenu je uključen sav rad i materijal, oplata, prijevoz i njega betona. U cijenu uključena dobava i izrada potrebne oplate i ugrađene armature. Radove izvoditi prema priloženoj projektnoj dokumentaciji i statičkom proračunu. </t>
    </r>
  </si>
  <si>
    <t xml:space="preserve">  c/ armaturne šipke B500B i armaturni ankeri Ø16 B500B i potrebna armatura zida/temelja</t>
  </si>
  <si>
    <r>
      <rPr>
        <b/>
        <sz val="11"/>
        <rFont val="Calibri"/>
        <charset val="238"/>
        <scheme val="minor"/>
      </rPr>
      <t xml:space="preserve">Bušenje rupa u stijeni Ø20 </t>
    </r>
    <r>
      <rPr>
        <sz val="11"/>
        <rFont val="Calibri"/>
        <charset val="238"/>
        <scheme val="minor"/>
      </rPr>
      <t xml:space="preserve">za postavu akera (armature  Ø16) sa kemijskim sredstvom svakih 20 cm. Dubina bušenja iznosi 20 cm. U cijenu uračunat sav rad, alat i materijal za kompletno izvršenje stavke. U cijenu uračunati dobavu i ugradnju kemijskog srestva za ankere. Obračun po kom. </t>
    </r>
    <r>
      <rPr>
        <b/>
        <sz val="11"/>
        <rFont val="Calibri"/>
        <charset val="238"/>
        <scheme val="minor"/>
      </rPr>
      <t>NAPOMENA: RADOVI SE IZVODE U MORSKOJ SREDINI.</t>
    </r>
  </si>
  <si>
    <t>II.BETONSKI I ARMIRANO BETONSKI RADOVI UKUPNO:</t>
  </si>
  <si>
    <t>III.BRAVARSKI  RADOVI</t>
  </si>
  <si>
    <r>
      <rPr>
        <b/>
        <sz val="11"/>
        <rFont val="Calibri"/>
        <charset val="238"/>
        <scheme val="minor"/>
      </rPr>
      <t xml:space="preserve">Dobava i ugradnje nove čelične četvororedne ograde mosta, prema svim dimenzijama postavljanje sa obje strana mosta. </t>
    </r>
    <r>
      <rPr>
        <sz val="11"/>
        <rFont val="Calibri"/>
        <charset val="238"/>
        <scheme val="minor"/>
      </rPr>
      <t>Segmenti ograde međusobno se povezuju u cjelinu varenjem. Elementi ograde su stupovi, greda i rukohvat izvedeni od kvadratnih cijevi 40x40x3 mm na horizonstalnom razmaku 25 cm. Pričvršćuju se u betonsku ploču šetnice preko sidrenih ploča na koju se vare. Visina ograde jednaka je 100 cm. Elementi se štite temeljnim premazom i cinčanjem (vrući postupak), a završno se obrađuju poliuretanskim lakom bijele boje. U cijeni je sav rad na dobavi i ugradnji uređene ograde. Obračun po m novougrađene ograde.</t>
    </r>
  </si>
  <si>
    <t>III.BRAVARSKI  RADOVI UKUPNO:</t>
  </si>
  <si>
    <t>II.  ARMIRANO BETONSKI RADOVI UKUPNO:</t>
  </si>
  <si>
    <t>III. BRAVARSKI RADOVI UKUPNO:</t>
  </si>
  <si>
    <t>Uređenje prolaza na more do plaže Vila Olga</t>
  </si>
  <si>
    <t>TROŠKOVNIK</t>
  </si>
  <si>
    <t>Redni broj</t>
  </si>
  <si>
    <t>Opis radova</t>
  </si>
  <si>
    <t>Jedinica</t>
  </si>
  <si>
    <t>Količina</t>
  </si>
  <si>
    <t>Jedinična cijena (kn)</t>
  </si>
  <si>
    <t>Ukupna cijena (kn)</t>
  </si>
  <si>
    <t>UKUPNO FAZA II - MOST</t>
  </si>
  <si>
    <r>
      <t xml:space="preserve">SVEUKUPNO kn (BEZ PDV-a): </t>
    </r>
    <r>
      <rPr>
        <b/>
        <sz val="11"/>
        <rFont val="Calibri"/>
        <charset val="238"/>
        <scheme val="minor"/>
      </rPr>
      <t xml:space="preserve"> I (STAZA) + II (MOST):</t>
    </r>
  </si>
  <si>
    <r>
      <t>NAPOMENA: Tehnički opis, sve upute i upozorenja te dokaznica mjera na nacrtima smatraju se sastavnim dijelovima ovog troškovnika. Neposredno prije izvođenja radova potrebno je snimiti stvarne dubine mora i visne postojećih obalnih zidova radi naknadnog obračuna točnih količina izvedenih radova. U jediničnim cijenama</t>
    </r>
    <r>
      <rPr>
        <b/>
        <sz val="11"/>
        <color rgb="FFFF0000"/>
        <rFont val="Calibri"/>
        <family val="2"/>
        <charset val="238"/>
      </rPr>
      <t xml:space="preserve"> </t>
    </r>
    <r>
      <rPr>
        <b/>
        <sz val="11"/>
        <rFont val="Calibri"/>
        <family val="2"/>
        <charset val="238"/>
      </rPr>
      <t>sadržan je</t>
    </r>
    <r>
      <rPr>
        <b/>
        <sz val="11"/>
        <color rgb="FF00B0F0"/>
        <rFont val="Calibri"/>
        <family val="2"/>
        <charset val="238"/>
      </rPr>
      <t xml:space="preserve"> </t>
    </r>
    <r>
      <rPr>
        <b/>
        <sz val="11"/>
        <rFont val="Calibri"/>
        <family val="2"/>
        <charset val="238"/>
      </rPr>
      <t>sav potreban trošak za mobilizaciju, demobilizaciju, zaštitu na radu i</t>
    </r>
    <r>
      <rPr>
        <b/>
        <sz val="11"/>
        <rFont val="Calibri"/>
        <family val="2"/>
        <charset val="238"/>
      </rPr>
      <t xml:space="preserve"> troškove za izvođenje radova prema važećoj regulativi. </t>
    </r>
  </si>
  <si>
    <r>
      <t>Geodetsko obilježavanje</t>
    </r>
    <r>
      <rPr>
        <sz val="11"/>
        <rFont val="Calibri"/>
        <charset val="238"/>
      </rPr>
      <t xml:space="preserve"> i održavanje za vrijeme sanacije i uređenja položajnih točaka i visina planiranog zahvata sukladno Glavnom projektu, Uređenje prolaza na more do plaže Vila Olga, Glavni projekt broj 1758/20, od lipnja 2020. godine. U cijeni je uračunat sav rad i materijal.</t>
    </r>
  </si>
  <si>
    <r>
      <t xml:space="preserve">Priprema i osiguranje gradilišta za cijelo vrijeme izvođenja radova. </t>
    </r>
    <r>
      <rPr>
        <sz val="11"/>
        <rFont val="Calibri"/>
        <charset val="238"/>
      </rPr>
      <t>Zabrana prolaza za vrijeme izvođenja radova. U cijeni je uračunat sav rad i materijal.  Zaštita gradilišta mobilnom zaštitnom ogradom. Dobava, doprema, montaža i demontaža nakon završetka radova zaštitne ograde gradilišta visine 200 cm za spriječavanje pristupa gradilištu. Ograda sa zatvorenim cijevima (fi 38,1 mm) je izvedena od pocinčane mreže dimenzije okna 10cmx25cm, povezanih stupovima na betonskim stopama na razmaku od 2,0 m.
Obračun kompletno osiguranog gradilišta sukladno Glavnom projektu, Uređenje prolaza na more do plaže Vila Olga, Glavni projekt broj 1758/20, od lipnja 2020. godine.</t>
    </r>
  </si>
  <si>
    <r>
      <t>Izrada i postava ploče za označavanje gradilišta sukladno Pravilniku o sadržaju i izgledu ploče kojom se označava gradilište (NN 42/2014).</t>
    </r>
    <r>
      <rPr>
        <sz val="11"/>
        <rFont val="Calibri"/>
        <family val="2"/>
        <charset val="238"/>
      </rPr>
      <t xml:space="preserve"> Ploča mora biti pravokutnog oblika dimenzije 80cmx80cm na visini od 2,0 m. Ploča se izrađuje od materijala i na način koji osiguravaju da tijekom vremena građenja zadrži propisan izgled i sadržaj, a po potrebi zamjenjuje se novom. Sadržaj ploče mora biti napisan na hrvatskom jeziku, latiničnim pismom i prikladne veličine slova. Ploča se postavlja na vidljivom mjestu na ulazu u gradilište. Ploča mora biti na prikladan način osigurana od pada i oštećenja. Ploča obavezno sadrži: naziv i vrstu građevine koja se gradi, broj katastarske čestice i katastarske općine na kojoj se građevina gradi te adresa, ime odnosno tvrtku investitora, ime odnosno tvrtku projektanta, ime odnosno tvrtku izvođača, ime odnosno tvrtku osobe koja provodi stručni nadzor građenja, naziv tijela koje je izdalo građevinsku dozvolu, datum prijave početka građenja. U cijenu uračunata komplet izrada, dobava, postava te po završetku radova uklanjanje ploče koja prelazi u vlasništvo izvođača.</t>
    </r>
  </si>
  <si>
    <t>5.</t>
  </si>
  <si>
    <r>
      <t>m</t>
    </r>
    <r>
      <rPr>
        <vertAlign val="superscript"/>
        <sz val="10"/>
        <rFont val="Calibri"/>
        <family val="2"/>
        <charset val="238"/>
        <scheme val="minor"/>
      </rPr>
      <t>2</t>
    </r>
  </si>
  <si>
    <r>
      <t>Strojni iskop stijene (razbijanje pikamerom) dubine</t>
    </r>
    <r>
      <rPr>
        <b/>
        <sz val="11"/>
        <rFont val="Calibri"/>
        <charset val="238"/>
      </rPr>
      <t xml:space="preserve"> 25 cm, širine 1,20 m i duljine 2,35 za stepenice sa podestom. </t>
    </r>
    <r>
      <rPr>
        <sz val="11"/>
        <rFont val="Calibri"/>
        <charset val="238"/>
      </rPr>
      <t>Pozicije stepenica (uz postojeće stepenice ispod podhodnika) sukladno Glavnom projektu, Uređenje prolaza na more do plaže Vila Olga, Glavni projekt broj 1758/20, od lipnja 2020. godine. U cijenu je uključen sav potreban rad i materijal, te utovar i odvoz materijala na deponij sukladno Zakonu o gospodarenju otpadom, a svi uslijed toga nastali troškovi su obveza izvođača.  U cijenu uračunat sav rad, alat i materijal za kompletno izvršenje stavke. Obračun po m</t>
    </r>
    <r>
      <rPr>
        <vertAlign val="superscript"/>
        <sz val="11"/>
        <rFont val="Calibri"/>
        <charset val="238"/>
      </rPr>
      <t xml:space="preserve">3 </t>
    </r>
    <r>
      <rPr>
        <sz val="11"/>
        <rFont val="Calibri"/>
        <charset val="238"/>
      </rPr>
      <t>iskopanog materijala u zbijenom stanju.</t>
    </r>
  </si>
  <si>
    <r>
      <t>Strojni iskop stijene (razbijanje pikamerom) dubine  20 cm, širine 25 cm i duljine 24,00 m za proširenje staze šetnjice.</t>
    </r>
    <r>
      <rPr>
        <sz val="11"/>
        <rFont val="Calibri"/>
        <charset val="238"/>
      </rPr>
      <t xml:space="preserve"> U cijenu je uključen sav potreban rad i materijal, te utovar i odvoz materijala na deponij sukladno Zakonu o gospodarenju otpadom, a svi uslijed toga nastali troškovi su obveza izvođača. U cijenu uračunat sav rad, alat i materijal za kompletno izvršenje stavke. Obračun po m</t>
    </r>
    <r>
      <rPr>
        <vertAlign val="superscript"/>
        <sz val="11"/>
        <rFont val="Calibri"/>
        <charset val="238"/>
      </rPr>
      <t xml:space="preserve">3 </t>
    </r>
    <r>
      <rPr>
        <sz val="11"/>
        <rFont val="Calibri"/>
        <charset val="238"/>
      </rPr>
      <t>materijala u zbijenom stanju.</t>
    </r>
  </si>
  <si>
    <r>
      <t>Strojno rušenje hridi.</t>
    </r>
    <r>
      <rPr>
        <sz val="11"/>
        <rFont val="Calibri"/>
        <charset val="238"/>
      </rPr>
      <t>U cijenu je uključen sav potreban rad i materijal, te utovar i odvoz materijala na deponij sukladno Zakonu o gospodarenju otpadom, a svi uslijed toga nastali troškovi su obveza izvođača.. U cijenu uračunat sav rad, alat i materijal za kompletno izvršenje stavke. Obračun po m</t>
    </r>
    <r>
      <rPr>
        <vertAlign val="superscript"/>
        <sz val="11"/>
        <rFont val="Calibri"/>
        <charset val="238"/>
      </rPr>
      <t xml:space="preserve">3 </t>
    </r>
    <r>
      <rPr>
        <sz val="11"/>
        <rFont val="Calibri"/>
        <charset val="238"/>
      </rPr>
      <t>materijala u zbijenom stanju.</t>
    </r>
  </si>
  <si>
    <r>
      <t xml:space="preserve">Bušenje rupa u stijeni Ø16 </t>
    </r>
    <r>
      <rPr>
        <sz val="11"/>
        <rFont val="Calibri"/>
        <charset val="238"/>
        <scheme val="minor"/>
      </rPr>
      <t>za postavu akera (armature Ø12) sa kemijskim sredstvom svakih 50 cm. Dubina bušenja iznosi 20 cm. U cijenu uračunat sav rad, alat i materijal za kompletno izvršenje stavke. Obračun po kom.</t>
    </r>
    <r>
      <rPr>
        <b/>
        <sz val="11"/>
        <rFont val="Calibri"/>
        <charset val="238"/>
        <scheme val="minor"/>
      </rPr>
      <t/>
    </r>
  </si>
  <si>
    <r>
      <t xml:space="preserve">Izrada armirano betonskog proširenja. </t>
    </r>
    <r>
      <rPr>
        <sz val="11"/>
        <rFont val="Calibri"/>
        <charset val="238"/>
        <scheme val="minor"/>
      </rPr>
      <t xml:space="preserve">Širina i visina proširenja izvesti </t>
    </r>
    <r>
      <rPr>
        <sz val="11"/>
        <rFont val="Calibri"/>
        <family val="2"/>
        <charset val="238"/>
        <scheme val="minor"/>
      </rPr>
      <t xml:space="preserve">sukladno Glavnom projektu, Uređenje prolaza na more do plaže Vila Olga, Glavni projekt broj 1758/20, od lipnja 2020. godine. </t>
    </r>
    <r>
      <rPr>
        <sz val="11"/>
        <rFont val="Calibri"/>
        <charset val="238"/>
        <scheme val="minor"/>
      </rPr>
      <t>Proširenje izvesti betonom čvrstoče C35/45, XS2, CI 0.10; d</t>
    </r>
    <r>
      <rPr>
        <vertAlign val="subscript"/>
        <sz val="11"/>
        <rFont val="Calibri"/>
        <charset val="238"/>
        <scheme val="minor"/>
      </rPr>
      <t>max</t>
    </r>
    <r>
      <rPr>
        <sz val="11"/>
        <rFont val="Calibri"/>
        <charset val="238"/>
        <scheme val="minor"/>
      </rPr>
      <t>=16, c</t>
    </r>
    <r>
      <rPr>
        <vertAlign val="subscript"/>
        <sz val="11"/>
        <rFont val="Calibri"/>
        <charset val="238"/>
        <scheme val="minor"/>
      </rPr>
      <t>min</t>
    </r>
    <r>
      <rPr>
        <sz val="11"/>
        <rFont val="Calibri"/>
        <charset val="238"/>
        <scheme val="minor"/>
      </rPr>
      <t>= 55 mm sa potrebnom armaturom sve u potrebnoj jednostranoj oplati na licu mjesta. U cijenu je uključen sav rad i materijal, oplata, prijevoz i njega betona. U cijenu uključena dobava i izrada potrebne oplate i ugrađene armature.</t>
    </r>
  </si>
  <si>
    <t xml:space="preserve">UKUPNO FAZA I - STAZA  </t>
  </si>
  <si>
    <r>
      <t>NAPOMENA: Tehnički opis, sve upute i upozorenja te dokaznica mjera sukladno Glavnom projektu, Uređenje prolaza na more do plaže Vila Olga, Glavni projekt broj 1758/20, od lipnja 2020. godine s</t>
    </r>
    <r>
      <rPr>
        <b/>
        <sz val="11"/>
        <rFont val="Calibri"/>
        <charset val="238"/>
      </rPr>
      <t>matraju se sastavnim dijelovima ovog troškovnika. Neposredno prije izvođenja radova potrebno je snimiti stvarne dubine mora i visne postojećih obalnih zidova radi naknadnog obračuna točnih količina izvedenih radova. U jediničnim cijenama potrebno je uračunati sav potreban trošak za mobilizaciju, demobilizaciju, zaštitu na radu i</t>
    </r>
    <r>
      <rPr>
        <b/>
        <sz val="11"/>
        <color rgb="FFFF0000"/>
        <rFont val="Calibri"/>
        <family val="2"/>
        <charset val="238"/>
      </rPr>
      <t xml:space="preserve"> </t>
    </r>
    <r>
      <rPr>
        <b/>
        <sz val="11"/>
        <rFont val="Calibri"/>
        <charset val="238"/>
      </rPr>
      <t xml:space="preserve">troškove za izvođenje radova prema važećoj regulativi. </t>
    </r>
  </si>
  <si>
    <r>
      <t xml:space="preserve">Pažljivo rušenje postojećeg armirano betonskog mosta. Postojeći most je dužine 4,30m, širine 1,00m debljine ploče 15cm. </t>
    </r>
    <r>
      <rPr>
        <sz val="11"/>
        <rFont val="Calibri"/>
        <charset val="238"/>
      </rPr>
      <t>U cijenu je uključen sav potreban rad i materijal, te utovar i odvoz materijala na deponij sukladno Zakonu o gospodarenju otpadom, a svi uslijed toga nastali troškovi su obveza izvođača. U cijenu uračunati i razbijanje dijela postojeće stijena za postavu oslonaca (zidovi/temelji) novog mosta. U cijeni je uračunat sav rad i materijal. Obračun po m</t>
    </r>
    <r>
      <rPr>
        <vertAlign val="superscript"/>
        <sz val="11"/>
        <rFont val="Calibri"/>
        <charset val="238"/>
      </rPr>
      <t>3</t>
    </r>
    <r>
      <rPr>
        <sz val="11"/>
        <rFont val="Calibri"/>
        <charset val="238"/>
      </rPr>
      <t xml:space="preserve"> materijala u zbijenom stanju.</t>
    </r>
  </si>
  <si>
    <t xml:space="preserve">  b/ dvostrana oplata</t>
  </si>
  <si>
    <t xml:space="preserve">  b/oplata</t>
  </si>
  <si>
    <r>
      <t xml:space="preserve">Demontaža postojeće čelične dvoredne ograde šetnice te odvoz na deponij. </t>
    </r>
    <r>
      <rPr>
        <sz val="11"/>
        <rFont val="Calibri"/>
        <charset val="238"/>
      </rPr>
      <t>Dio ograde koji se nalazi na poziciji kod mostića se reže  te se dio od 2,65 metara demontira. Prosječna težina ograde po m' iznosi 15,00 kg. U cijenu je uključen sav potreban rad i materijal, te utovar i odvoz materijala na deponij sukladno važećem Zakonu o gospodarenju otpadom, a svi uslijed toga nastali troškovi su obveza izvođača.  Obračun po m' uklonjene ograde.</t>
    </r>
  </si>
  <si>
    <t>NAPOMENA: Opcionalno se dio radova se vrši iz mora pomoću plovnih vozila, zbog otežanog pristupa lokaciji sa kopna</t>
  </si>
  <si>
    <r>
      <t xml:space="preserve"> Ručno ili strojno uklanjanje svih nevezanih dijelova na pozicijama staze gdje se nalazi završna obloga </t>
    </r>
    <r>
      <rPr>
        <sz val="11"/>
        <rFont val="Calibri"/>
        <charset val="238"/>
        <scheme val="minor"/>
      </rPr>
      <t>(bočne strana staze) dok se ne dobije čista površina bez slabih dijelova, prašine, nečistoća, plijesni i sl. Nakon toga potrebno je sve površine isprati vodom pod visokim tlakom kako bi se uklonile sve nečistoće na površini. Točan pritisak treba odrediti na početku rada – na probnom polju. Ispirati vodom pod visokim tlakom dok se ne skine sav sloj. Radove izvoditi  sukladno Glavnom projektu, Uređenje prolaza na more do plaže Vila Olga, Glavni projekt broj 1758/20, od lipnja 2020. godine.  Obračun po</t>
    </r>
    <r>
      <rPr>
        <sz val="11"/>
        <rFont val="Calibri"/>
        <family val="2"/>
        <charset val="238"/>
        <scheme val="minor"/>
      </rPr>
      <t xml:space="preserve"> m</t>
    </r>
    <r>
      <rPr>
        <sz val="11"/>
        <rFont val="Calibri"/>
        <family val="2"/>
        <charset val="238"/>
      </rPr>
      <t>²</t>
    </r>
    <r>
      <rPr>
        <sz val="11"/>
        <rFont val="Calibri"/>
        <family val="2"/>
        <charset val="238"/>
        <scheme val="minor"/>
      </rPr>
      <t xml:space="preserve">. </t>
    </r>
    <r>
      <rPr>
        <b/>
        <sz val="11"/>
        <rFont val="Calibri"/>
        <charset val="238"/>
        <scheme val="minor"/>
      </rPr>
      <t>NAPOMENA: RADOVI SE IZVODE U MORSKOJ SREDINI.</t>
    </r>
  </si>
  <si>
    <r>
      <t>Izrada armirano betonskih stepenica sa podestom po terenu.</t>
    </r>
    <r>
      <rPr>
        <sz val="11"/>
        <rFont val="Calibri"/>
        <charset val="238"/>
        <scheme val="minor"/>
      </rPr>
      <t xml:space="preserve"> Debljina ploče stepenica iznosi 10,00 cm a podesta 15,00 cm. Konstruktivno armirati armiranog mrežom Q – 335 u donjoj zoni.  Stepenice izvesti betonom čvrstoče C35/45, XS2, CI 0.10; d</t>
    </r>
    <r>
      <rPr>
        <vertAlign val="subscript"/>
        <sz val="11"/>
        <rFont val="Calibri"/>
        <charset val="238"/>
        <scheme val="minor"/>
      </rPr>
      <t>max</t>
    </r>
    <r>
      <rPr>
        <sz val="11"/>
        <rFont val="Calibri"/>
        <charset val="238"/>
        <scheme val="minor"/>
      </rPr>
      <t>=16, c</t>
    </r>
    <r>
      <rPr>
        <vertAlign val="subscript"/>
        <sz val="11"/>
        <rFont val="Calibri"/>
        <charset val="238"/>
        <scheme val="minor"/>
      </rPr>
      <t>min</t>
    </r>
    <r>
      <rPr>
        <sz val="11"/>
        <rFont val="Calibri"/>
        <charset val="238"/>
        <scheme val="minor"/>
      </rPr>
      <t>= 55 mm sa potrebnom armaturom sve u potrebnoj oplati na licu mjesta. Završna obrada stepenica sa podestom sa izvedbom tzk. ˝Češke glazure˝. U cijenu je uključen sav rad i materijal, oplata, prijevoz i njega betona. U cijenu uključena dobava i izrada potrebne oplate i dobava i ugradnja armature. Radove izvod</t>
    </r>
    <r>
      <rPr>
        <sz val="11"/>
        <rFont val="Calibri"/>
        <family val="2"/>
        <charset val="238"/>
        <scheme val="minor"/>
      </rPr>
      <t>iti sukladno Glavnom projektu, Uređenje prolaza na more do plaže Vila Olga, Glavni projekt broj 1758/20, od lipnja 2020. godine</t>
    </r>
    <r>
      <rPr>
        <sz val="11"/>
        <rFont val="Calibri"/>
        <charset val="238"/>
        <scheme val="minor"/>
      </rPr>
      <t>.</t>
    </r>
    <r>
      <rPr>
        <sz val="11"/>
        <color rgb="FFFF0000"/>
        <rFont val="Calibri"/>
        <family val="2"/>
        <charset val="238"/>
        <scheme val="minor"/>
      </rPr>
      <t xml:space="preserve"> </t>
    </r>
  </si>
  <si>
    <r>
      <t xml:space="preserve">Dobava i ugradnje nove čelične četvororedne ograde šetnice, prema svim dimenzijama postavljanje na morskoj strani uređene šetnice. </t>
    </r>
    <r>
      <rPr>
        <sz val="11"/>
        <rFont val="Calibri"/>
        <family val="2"/>
        <charset val="238"/>
        <scheme val="minor"/>
      </rPr>
      <t xml:space="preserve">Segmenti ograde međusobno se povezuju u cjelinu varenjem. Elementi ograde su stupovi, greda i rukohvat izvedeni od kvadratnih cijevi 40mmx40mmx3mm na horizonstalnom razmaku 25 cm. Pričvršćuju se u betonsku ploču šetnice preko sidrenih ploča na koju se vare. Visina ograde jednaka je 100 cm. Elementi se štite temeljnim premazom i cinčanjem (vrući postupak), a završno se obrađuju poliuretanskim lakom bijele boje. U cijenu rada uračunati svi potrebni radovi na dobavi i ugradnji, prijenosi, prijevozi, utovari, istovari, izrade. U cijenu su uključeni svi vertikalni i horizontalni dijelovi ograde, pločice, ankeri. Ličenje u temeljna premaza i 2 završna premaza. Završni premaz RAL 9010 ili jednakovrijedno. Obračun po m' novougrađene čelične ličene ograde. </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</si>
</sst>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quot;$&quot;#,##0.00;\-&quot;$&quot;#,##0.00"/>
  </numFmts>
  <fonts count="31" x14ac:knownFonts="1">
    <font>
      <sz val="11"/>
      <color theme="1"/>
      <name val="Calibri"/>
      <family val="2"/>
      <charset val="238"/>
      <scheme val="minor"/>
    </font>
    <font>
      <sz val="11"/>
      <color theme="1"/>
      <name val="Calibri"/>
      <charset val="238"/>
      <scheme val="minor"/>
    </font>
    <font>
      <sz val="10"/>
      <name val="Calibri"/>
      <charset val="238"/>
      <scheme val="minor"/>
    </font>
    <font>
      <sz val="11"/>
      <name val="Calibri"/>
      <charset val="238"/>
      <scheme val="minor"/>
    </font>
    <font>
      <b/>
      <sz val="11"/>
      <color indexed="8"/>
      <name val="Calibri"/>
      <charset val="238"/>
      <scheme val="minor"/>
    </font>
    <font>
      <b/>
      <sz val="11"/>
      <name val="Calibri"/>
      <charset val="238"/>
      <scheme val="minor"/>
    </font>
    <font>
      <b/>
      <sz val="10"/>
      <name val="Calibri"/>
      <charset val="238"/>
      <scheme val="minor"/>
    </font>
    <font>
      <b/>
      <sz val="10"/>
      <name val="Calibri"/>
      <charset val="238"/>
    </font>
    <font>
      <sz val="10"/>
      <name val="Calibri"/>
      <charset val="238"/>
    </font>
    <font>
      <sz val="11"/>
      <name val="Calibri"/>
      <charset val="238"/>
    </font>
    <font>
      <b/>
      <sz val="11"/>
      <name val="Calibri"/>
      <charset val="238"/>
    </font>
    <font>
      <sz val="10"/>
      <name val="Arial"/>
      <charset val="238"/>
    </font>
    <font>
      <sz val="11"/>
      <color indexed="8"/>
      <name val="Calibri"/>
      <charset val="238"/>
    </font>
    <font>
      <vertAlign val="subscript"/>
      <sz val="11"/>
      <name val="Calibri"/>
      <charset val="238"/>
      <scheme val="minor"/>
    </font>
    <font>
      <vertAlign val="superscript"/>
      <sz val="10"/>
      <name val="Calibri"/>
      <charset val="238"/>
      <scheme val="minor"/>
    </font>
    <font>
      <vertAlign val="superscript"/>
      <sz val="11"/>
      <name val="Calibri"/>
      <charset val="238"/>
    </font>
    <font>
      <vertAlign val="superscript"/>
      <sz val="10"/>
      <name val="Calibri"/>
      <charset val="238"/>
    </font>
    <font>
      <sz val="11"/>
      <color theme="1"/>
      <name val="Calibri"/>
      <family val="2"/>
      <charset val="238"/>
      <scheme val="minor"/>
    </font>
    <font>
      <b/>
      <sz val="11"/>
      <name val="Calibri"/>
      <family val="2"/>
      <charset val="238"/>
    </font>
    <font>
      <b/>
      <sz val="11"/>
      <name val="Calibri"/>
      <family val="2"/>
      <charset val="238"/>
      <scheme val="minor"/>
    </font>
    <font>
      <sz val="10"/>
      <name val="Calibri"/>
      <family val="2"/>
      <charset val="238"/>
      <scheme val="minor"/>
    </font>
    <font>
      <sz val="11"/>
      <name val="Calibri"/>
      <family val="2"/>
      <charset val="238"/>
    </font>
    <font>
      <sz val="10"/>
      <color rgb="FFFF0000"/>
      <name val="Calibri"/>
      <family val="2"/>
      <charset val="238"/>
    </font>
    <font>
      <sz val="10"/>
      <name val="Calibri"/>
      <family val="2"/>
      <charset val="238"/>
    </font>
    <font>
      <sz val="11"/>
      <name val="Calibri"/>
      <family val="2"/>
      <charset val="238"/>
      <scheme val="minor"/>
    </font>
    <font>
      <b/>
      <sz val="10"/>
      <name val="Calibri"/>
      <family val="2"/>
      <charset val="238"/>
    </font>
    <font>
      <b/>
      <sz val="11"/>
      <color rgb="FFFF0000"/>
      <name val="Calibri"/>
      <family val="2"/>
      <charset val="238"/>
    </font>
    <font>
      <b/>
      <sz val="11"/>
      <color rgb="FF00B0F0"/>
      <name val="Calibri"/>
      <family val="2"/>
      <charset val="238"/>
    </font>
    <font>
      <b/>
      <sz val="16"/>
      <color theme="1"/>
      <name val="Calibri"/>
      <family val="2"/>
      <charset val="238"/>
      <scheme val="minor"/>
    </font>
    <font>
      <vertAlign val="superscript"/>
      <sz val="10"/>
      <name val="Calibri"/>
      <family val="2"/>
      <charset val="238"/>
      <scheme val="minor"/>
    </font>
    <font>
      <sz val="11"/>
      <color rgb="FFFF0000"/>
      <name val="Calibri"/>
      <family val="2"/>
      <charset val="238"/>
      <scheme val="minor"/>
    </font>
  </fonts>
  <fills count="3">
    <fill>
      <patternFill patternType="none"/>
    </fill>
    <fill>
      <patternFill patternType="gray125"/>
    </fill>
    <fill>
      <patternFill patternType="solid">
        <fgColor theme="4" tint="0.79998168889431442"/>
        <bgColor indexed="64"/>
      </patternFill>
    </fill>
  </fills>
  <borders count="15">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indexed="64"/>
      </bottom>
      <diagonal/>
    </border>
    <border>
      <left/>
      <right/>
      <top style="hair">
        <color auto="1"/>
      </top>
      <bottom style="hair">
        <color auto="1"/>
      </bottom>
      <diagonal/>
    </border>
    <border>
      <left/>
      <right/>
      <top/>
      <bottom style="double">
        <color indexed="8"/>
      </bottom>
      <diagonal/>
    </border>
    <border>
      <left/>
      <right/>
      <top/>
      <bottom style="hair">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top style="hair">
        <color auto="1"/>
      </top>
      <bottom style="thin">
        <color indexed="64"/>
      </bottom>
      <diagonal/>
    </border>
    <border>
      <left style="thin">
        <color indexed="64"/>
      </left>
      <right style="thin">
        <color indexed="64"/>
      </right>
      <top style="thin">
        <color indexed="64"/>
      </top>
      <bottom style="thin">
        <color indexed="64"/>
      </bottom>
      <diagonal/>
    </border>
    <border>
      <left style="thin">
        <color auto="1"/>
      </left>
      <right/>
      <top/>
      <bottom style="thin">
        <color auto="1"/>
      </bottom>
      <diagonal/>
    </border>
    <border>
      <left/>
      <right style="thin">
        <color auto="1"/>
      </right>
      <top/>
      <bottom style="thin">
        <color auto="1"/>
      </bottom>
      <diagonal/>
    </border>
  </borders>
  <cellStyleXfs count="4">
    <xf numFmtId="0" fontId="0" fillId="0" borderId="0"/>
    <xf numFmtId="0" fontId="1" fillId="0" borderId="0"/>
    <xf numFmtId="0" fontId="12" fillId="0" borderId="0"/>
    <xf numFmtId="0" fontId="12" fillId="0" borderId="0"/>
  </cellStyleXfs>
  <cellXfs count="265">
    <xf numFmtId="0" fontId="0" fillId="0" borderId="0" xfId="0"/>
    <xf numFmtId="0" fontId="1" fillId="0" borderId="0" xfId="1"/>
    <xf numFmtId="0" fontId="8" fillId="0" borderId="0" xfId="2" applyFont="1" applyAlignment="1">
      <alignment horizontal="center"/>
    </xf>
    <xf numFmtId="0" fontId="2" fillId="0" borderId="0" xfId="2" applyFont="1" applyAlignment="1">
      <alignment horizontal="right"/>
    </xf>
    <xf numFmtId="0" fontId="9" fillId="0" borderId="0" xfId="2" applyFont="1" applyAlignment="1">
      <alignment horizontal="left" vertical="justify" wrapText="1"/>
    </xf>
    <xf numFmtId="0" fontId="10" fillId="0" borderId="0" xfId="2" applyFont="1" applyAlignment="1">
      <alignment horizontal="left" vertical="justify" wrapText="1"/>
    </xf>
    <xf numFmtId="0" fontId="9" fillId="0" borderId="0" xfId="2" applyFont="1" applyAlignment="1">
      <alignment horizontal="right" vertical="justify"/>
    </xf>
    <xf numFmtId="0" fontId="9" fillId="0" borderId="0" xfId="2" applyFont="1" applyAlignment="1">
      <alignment horizontal="left" vertical="justify"/>
    </xf>
    <xf numFmtId="0" fontId="8" fillId="0" borderId="0" xfId="2" applyFont="1" applyAlignment="1">
      <alignment horizontal="right"/>
    </xf>
    <xf numFmtId="0" fontId="8" fillId="0" borderId="0" xfId="2" applyFont="1" applyAlignment="1">
      <alignment horizontal="left"/>
    </xf>
    <xf numFmtId="0" fontId="10" fillId="0" borderId="1" xfId="2" applyFont="1" applyBorder="1" applyAlignment="1">
      <alignment horizontal="right" vertical="justify"/>
    </xf>
    <xf numFmtId="0" fontId="10" fillId="0" borderId="2" xfId="2" applyFont="1" applyBorder="1" applyAlignment="1">
      <alignment horizontal="right"/>
    </xf>
    <xf numFmtId="164" fontId="11" fillId="0" borderId="0" xfId="1" applyNumberFormat="1" applyFont="1" applyFill="1" applyAlignment="1">
      <alignment horizontal="center" wrapText="1"/>
    </xf>
    <xf numFmtId="0" fontId="1" fillId="0" borderId="0" xfId="1"/>
    <xf numFmtId="0" fontId="8" fillId="0" borderId="0" xfId="2" applyFont="1" applyAlignment="1">
      <alignment horizontal="center"/>
    </xf>
    <xf numFmtId="0" fontId="8" fillId="0" borderId="0" xfId="1" applyFont="1" applyFill="1" applyBorder="1" applyAlignment="1">
      <alignment horizontal="center"/>
    </xf>
    <xf numFmtId="0" fontId="9" fillId="0" borderId="0" xfId="2" applyFont="1" applyAlignment="1">
      <alignment horizontal="right" vertical="top"/>
    </xf>
    <xf numFmtId="0" fontId="9" fillId="0" borderId="0" xfId="2" applyFont="1" applyAlignment="1">
      <alignment horizontal="left" vertical="justify" wrapText="1"/>
    </xf>
    <xf numFmtId="0" fontId="8" fillId="0" borderId="0" xfId="2" applyFont="1" applyAlignment="1">
      <alignment horizontal="right" wrapText="1"/>
    </xf>
    <xf numFmtId="0" fontId="9" fillId="0" borderId="1" xfId="2" applyFont="1" applyBorder="1" applyAlignment="1">
      <alignment horizontal="right" vertical="top"/>
    </xf>
    <xf numFmtId="0" fontId="10" fillId="0" borderId="2" xfId="2" applyFont="1" applyBorder="1" applyAlignment="1">
      <alignment horizontal="left" vertical="justify" wrapText="1"/>
    </xf>
    <xf numFmtId="0" fontId="8" fillId="0" borderId="2" xfId="2" applyFont="1" applyBorder="1" applyAlignment="1">
      <alignment horizontal="center"/>
    </xf>
    <xf numFmtId="0" fontId="8" fillId="0" borderId="2" xfId="2" applyFont="1" applyBorder="1" applyAlignment="1">
      <alignment horizontal="right" wrapText="1"/>
    </xf>
    <xf numFmtId="0" fontId="9" fillId="0" borderId="0" xfId="1" applyFont="1" applyFill="1" applyBorder="1" applyAlignment="1">
      <alignment horizontal="right" vertical="top"/>
    </xf>
    <xf numFmtId="0" fontId="8" fillId="0" borderId="0" xfId="1" applyFont="1" applyFill="1" applyBorder="1" applyAlignment="1">
      <alignment horizontal="right" wrapText="1"/>
    </xf>
    <xf numFmtId="0" fontId="9" fillId="0" borderId="0" xfId="1" applyFont="1" applyFill="1" applyAlignment="1">
      <alignment horizontal="right" vertical="top"/>
    </xf>
    <xf numFmtId="0" fontId="9" fillId="0" borderId="0" xfId="1" applyFont="1" applyFill="1" applyAlignment="1">
      <alignment horizontal="left" vertical="justify" wrapText="1"/>
    </xf>
    <xf numFmtId="0" fontId="8" fillId="0" borderId="0" xfId="1" applyFont="1" applyFill="1" applyAlignment="1">
      <alignment horizontal="center"/>
    </xf>
    <xf numFmtId="0" fontId="8" fillId="0" borderId="0" xfId="1" applyFont="1" applyFill="1" applyAlignment="1">
      <alignment horizontal="right" wrapText="1"/>
    </xf>
    <xf numFmtId="0" fontId="10" fillId="0" borderId="0" xfId="1" applyFont="1" applyAlignment="1">
      <alignment horizontal="left" vertical="justify" wrapText="1"/>
    </xf>
    <xf numFmtId="0" fontId="8" fillId="0" borderId="0" xfId="1" applyFont="1" applyAlignment="1">
      <alignment horizontal="center"/>
    </xf>
    <xf numFmtId="0" fontId="8" fillId="0" borderId="0" xfId="1" applyFont="1" applyAlignment="1">
      <alignment horizontal="right" wrapText="1"/>
    </xf>
    <xf numFmtId="0" fontId="9" fillId="0" borderId="0" xfId="2" applyFont="1" applyBorder="1" applyAlignment="1">
      <alignment horizontal="left" vertical="justify" wrapText="1"/>
    </xf>
    <xf numFmtId="0" fontId="8" fillId="0" borderId="0" xfId="2" applyFont="1" applyBorder="1" applyAlignment="1">
      <alignment horizontal="center"/>
    </xf>
    <xf numFmtId="0" fontId="8" fillId="0" borderId="0" xfId="2" applyFont="1" applyBorder="1" applyAlignment="1">
      <alignment horizontal="right" wrapText="1"/>
    </xf>
    <xf numFmtId="0" fontId="10" fillId="0" borderId="1" xfId="2" applyFont="1" applyBorder="1" applyAlignment="1">
      <alignment horizontal="right" vertical="top"/>
    </xf>
    <xf numFmtId="0" fontId="7" fillId="0" borderId="2" xfId="2" applyFont="1" applyBorder="1" applyAlignment="1">
      <alignment horizontal="center"/>
    </xf>
    <xf numFmtId="0" fontId="7" fillId="0" borderId="2" xfId="2" applyFont="1" applyBorder="1" applyAlignment="1">
      <alignment horizontal="right" wrapText="1"/>
    </xf>
    <xf numFmtId="0" fontId="9" fillId="0" borderId="0" xfId="1" applyFont="1" applyFill="1" applyBorder="1" applyAlignment="1">
      <alignment horizontal="left" vertical="justify" wrapText="1"/>
    </xf>
    <xf numFmtId="0" fontId="1" fillId="0" borderId="0" xfId="1"/>
    <xf numFmtId="0" fontId="2" fillId="0" borderId="0" xfId="2" applyFont="1" applyAlignment="1">
      <alignment horizontal="center"/>
    </xf>
    <xf numFmtId="0" fontId="5" fillId="0" borderId="2" xfId="2" applyFont="1" applyBorder="1" applyAlignment="1">
      <alignment horizontal="right"/>
    </xf>
    <xf numFmtId="0" fontId="8" fillId="0" borderId="0" xfId="2" applyFont="1" applyAlignment="1">
      <alignment horizontal="center"/>
    </xf>
    <xf numFmtId="0" fontId="5" fillId="0" borderId="0" xfId="2" applyFont="1" applyAlignment="1">
      <alignment horizontal="left" vertical="justify" wrapText="1"/>
    </xf>
    <xf numFmtId="0" fontId="2" fillId="0" borderId="0" xfId="2" applyFont="1" applyAlignment="1">
      <alignment horizontal="right"/>
    </xf>
    <xf numFmtId="0" fontId="3" fillId="0" borderId="0" xfId="2" applyFont="1" applyBorder="1" applyAlignment="1">
      <alignment horizontal="center"/>
    </xf>
    <xf numFmtId="0" fontId="3" fillId="0" borderId="0" xfId="2" applyFont="1" applyBorder="1" applyAlignment="1">
      <alignment horizontal="right"/>
    </xf>
    <xf numFmtId="0" fontId="3" fillId="0" borderId="0" xfId="2" applyFont="1" applyAlignment="1">
      <alignment horizontal="right" vertical="justify" wrapText="1"/>
    </xf>
    <xf numFmtId="0" fontId="3" fillId="0" borderId="1" xfId="2" applyFont="1" applyBorder="1" applyAlignment="1">
      <alignment horizontal="right" vertical="justify" wrapText="1"/>
    </xf>
    <xf numFmtId="0" fontId="5" fillId="0" borderId="2" xfId="2" applyFont="1" applyBorder="1" applyAlignment="1">
      <alignment horizontal="left" vertical="justify" wrapText="1"/>
    </xf>
    <xf numFmtId="0" fontId="3" fillId="0" borderId="2" xfId="2" applyFont="1" applyBorder="1" applyAlignment="1">
      <alignment horizontal="center"/>
    </xf>
    <xf numFmtId="0" fontId="3" fillId="0" borderId="2" xfId="2" applyFont="1" applyBorder="1" applyAlignment="1">
      <alignment horizontal="right"/>
    </xf>
    <xf numFmtId="0" fontId="9" fillId="0" borderId="0" xfId="1" applyFont="1" applyAlignment="1">
      <alignment horizontal="right" vertical="top" wrapText="1"/>
    </xf>
    <xf numFmtId="0" fontId="3" fillId="0" borderId="0" xfId="2" applyFont="1" applyBorder="1" applyAlignment="1">
      <alignment horizontal="left" vertical="justify" wrapText="1"/>
    </xf>
    <xf numFmtId="0" fontId="5" fillId="0" borderId="1" xfId="2" applyFont="1" applyBorder="1" applyAlignment="1">
      <alignment horizontal="right" vertical="justify" wrapText="1"/>
    </xf>
    <xf numFmtId="0" fontId="1" fillId="0" borderId="0" xfId="1"/>
    <xf numFmtId="0" fontId="5" fillId="0" borderId="1" xfId="2" applyFont="1" applyBorder="1"/>
    <xf numFmtId="0" fontId="5" fillId="0" borderId="2" xfId="2" applyFont="1" applyBorder="1" applyAlignment="1">
      <alignment horizontal="left" vertical="justify"/>
    </xf>
    <xf numFmtId="0" fontId="5" fillId="0" borderId="2" xfId="2" applyFont="1" applyBorder="1" applyAlignment="1">
      <alignment horizontal="center"/>
    </xf>
    <xf numFmtId="0" fontId="5" fillId="0" borderId="2" xfId="2" applyFont="1" applyBorder="1" applyAlignment="1">
      <alignment horizontal="right"/>
    </xf>
    <xf numFmtId="0" fontId="8" fillId="0" borderId="0" xfId="2" applyFont="1" applyAlignment="1">
      <alignment horizontal="center"/>
    </xf>
    <xf numFmtId="0" fontId="5" fillId="0" borderId="0" xfId="2" applyFont="1" applyAlignment="1">
      <alignment vertical="top"/>
    </xf>
    <xf numFmtId="0" fontId="5" fillId="0" borderId="0" xfId="2" applyFont="1" applyAlignment="1">
      <alignment horizontal="left" vertical="justify" wrapText="1"/>
    </xf>
    <xf numFmtId="0" fontId="2" fillId="0" borderId="0" xfId="2" applyFont="1" applyAlignment="1">
      <alignment horizontal="right"/>
    </xf>
    <xf numFmtId="0" fontId="3" fillId="0" borderId="0" xfId="2" applyFont="1" applyBorder="1" applyAlignment="1">
      <alignment horizontal="left" vertical="justify"/>
    </xf>
    <xf numFmtId="0" fontId="3" fillId="0" borderId="0" xfId="2" applyFont="1" applyBorder="1" applyAlignment="1">
      <alignment horizontal="center"/>
    </xf>
    <xf numFmtId="0" fontId="3" fillId="0" borderId="0" xfId="2" applyFont="1" applyBorder="1" applyAlignment="1">
      <alignment horizontal="right"/>
    </xf>
    <xf numFmtId="0" fontId="1" fillId="0" borderId="0" xfId="1"/>
    <xf numFmtId="0" fontId="3" fillId="0" borderId="0" xfId="2" applyFont="1" applyAlignment="1">
      <alignment horizontal="justify" vertical="top"/>
    </xf>
    <xf numFmtId="0" fontId="4" fillId="0" borderId="1" xfId="2" applyFont="1" applyBorder="1"/>
    <xf numFmtId="0" fontId="5" fillId="0" borderId="2" xfId="2" applyFont="1" applyBorder="1" applyAlignment="1">
      <alignment horizontal="justify" vertical="top"/>
    </xf>
    <xf numFmtId="0" fontId="6" fillId="0" borderId="2" xfId="2" applyFont="1" applyBorder="1"/>
    <xf numFmtId="0" fontId="4" fillId="0" borderId="0" xfId="2" applyFont="1"/>
    <xf numFmtId="0" fontId="5" fillId="0" borderId="0" xfId="2" applyFont="1" applyAlignment="1">
      <alignment horizontal="justify" vertical="top"/>
    </xf>
    <xf numFmtId="0" fontId="6" fillId="0" borderId="0" xfId="2" applyFont="1"/>
    <xf numFmtId="0" fontId="5" fillId="0" borderId="0" xfId="2" applyFont="1" applyAlignment="1">
      <alignment horizontal="left" vertical="top"/>
    </xf>
    <xf numFmtId="0" fontId="1" fillId="0" borderId="0" xfId="1"/>
    <xf numFmtId="0" fontId="2" fillId="0" borderId="0" xfId="2" applyFont="1" applyAlignment="1">
      <alignment horizontal="center"/>
    </xf>
    <xf numFmtId="0" fontId="8" fillId="0" borderId="0" xfId="2" applyFont="1" applyAlignment="1">
      <alignment horizontal="center"/>
    </xf>
    <xf numFmtId="0" fontId="2" fillId="0" borderId="0" xfId="2" applyFont="1" applyAlignment="1">
      <alignment horizontal="right"/>
    </xf>
    <xf numFmtId="0" fontId="8" fillId="0" borderId="2" xfId="2" applyFont="1" applyBorder="1" applyAlignment="1">
      <alignment horizontal="center"/>
    </xf>
    <xf numFmtId="0" fontId="10" fillId="0" borderId="0" xfId="2" applyFont="1" applyAlignment="1">
      <alignment horizontal="left" vertical="justify" wrapText="1"/>
    </xf>
    <xf numFmtId="0" fontId="9" fillId="0" borderId="0" xfId="2" applyFont="1" applyAlignment="1">
      <alignment horizontal="right" vertical="justify"/>
    </xf>
    <xf numFmtId="0" fontId="9" fillId="0" borderId="0" xfId="2" applyFont="1" applyAlignment="1">
      <alignment horizontal="left" vertical="justify"/>
    </xf>
    <xf numFmtId="0" fontId="8" fillId="0" borderId="0" xfId="2" applyFont="1" applyAlignment="1">
      <alignment horizontal="right"/>
    </xf>
    <xf numFmtId="0" fontId="9" fillId="0" borderId="1" xfId="2" applyFont="1" applyBorder="1" applyAlignment="1">
      <alignment horizontal="right" vertical="justify"/>
    </xf>
    <xf numFmtId="0" fontId="10" fillId="0" borderId="2" xfId="2" applyFont="1" applyBorder="1" applyAlignment="1">
      <alignment horizontal="left" vertical="justify"/>
    </xf>
    <xf numFmtId="0" fontId="8" fillId="0" borderId="2" xfId="2" applyFont="1" applyBorder="1" applyAlignment="1">
      <alignment horizontal="right"/>
    </xf>
    <xf numFmtId="0" fontId="10" fillId="0" borderId="1" xfId="2" applyFont="1" applyBorder="1" applyAlignment="1">
      <alignment horizontal="right" vertical="justify"/>
    </xf>
    <xf numFmtId="0" fontId="10" fillId="0" borderId="2" xfId="2" applyFont="1" applyBorder="1" applyAlignment="1">
      <alignment horizontal="right"/>
    </xf>
    <xf numFmtId="164" fontId="11" fillId="0" borderId="0" xfId="1" applyNumberFormat="1" applyFont="1" applyFill="1" applyAlignment="1">
      <alignment horizontal="center" wrapText="1"/>
    </xf>
    <xf numFmtId="0" fontId="1" fillId="0" borderId="0" xfId="1"/>
    <xf numFmtId="0" fontId="2" fillId="0" borderId="0" xfId="2" applyFont="1" applyAlignment="1">
      <alignment horizontal="center"/>
    </xf>
    <xf numFmtId="0" fontId="6" fillId="0" borderId="0" xfId="2" applyFont="1" applyAlignment="1">
      <alignment horizontal="center"/>
    </xf>
    <xf numFmtId="0" fontId="5" fillId="0" borderId="2" xfId="2" applyFont="1" applyBorder="1" applyAlignment="1">
      <alignment horizontal="right"/>
    </xf>
    <xf numFmtId="0" fontId="8" fillId="0" borderId="0" xfId="2" applyFont="1" applyAlignment="1">
      <alignment horizontal="center"/>
    </xf>
    <xf numFmtId="0" fontId="5" fillId="0" borderId="0" xfId="2" applyFont="1" applyAlignment="1">
      <alignment horizontal="left" vertical="justify" wrapText="1"/>
    </xf>
    <xf numFmtId="0" fontId="2" fillId="0" borderId="0" xfId="2" applyFont="1" applyAlignment="1">
      <alignment horizontal="right"/>
    </xf>
    <xf numFmtId="0" fontId="3" fillId="0" borderId="0" xfId="2" applyFont="1" applyBorder="1" applyAlignment="1">
      <alignment horizontal="center"/>
    </xf>
    <xf numFmtId="0" fontId="3" fillId="0" borderId="0" xfId="2" applyFont="1" applyBorder="1" applyAlignment="1">
      <alignment horizontal="right"/>
    </xf>
    <xf numFmtId="0" fontId="3" fillId="0" borderId="0" xfId="2" applyFont="1" applyAlignment="1">
      <alignment horizontal="right" vertical="justify" wrapText="1"/>
    </xf>
    <xf numFmtId="0" fontId="3" fillId="0" borderId="1" xfId="2" applyFont="1" applyBorder="1" applyAlignment="1">
      <alignment horizontal="right" vertical="justify" wrapText="1"/>
    </xf>
    <xf numFmtId="0" fontId="5" fillId="0" borderId="2" xfId="2" applyFont="1" applyBorder="1" applyAlignment="1">
      <alignment horizontal="left" vertical="justify" wrapText="1"/>
    </xf>
    <xf numFmtId="0" fontId="3" fillId="0" borderId="2" xfId="2" applyFont="1" applyBorder="1" applyAlignment="1">
      <alignment horizontal="center"/>
    </xf>
    <xf numFmtId="0" fontId="3" fillId="0" borderId="2" xfId="2" applyFont="1" applyBorder="1" applyAlignment="1">
      <alignment horizontal="right"/>
    </xf>
    <xf numFmtId="0" fontId="9" fillId="0" borderId="0" xfId="1" applyFont="1" applyAlignment="1">
      <alignment horizontal="right" vertical="top" wrapText="1"/>
    </xf>
    <xf numFmtId="49" fontId="9" fillId="0" borderId="0" xfId="1" applyNumberFormat="1" applyFont="1" applyAlignment="1">
      <alignment horizontal="left" vertical="justify" wrapText="1"/>
    </xf>
    <xf numFmtId="0" fontId="3" fillId="0" borderId="0" xfId="2" applyFont="1" applyBorder="1" applyAlignment="1">
      <alignment horizontal="left" vertical="justify" wrapText="1"/>
    </xf>
    <xf numFmtId="0" fontId="5" fillId="0" borderId="1" xfId="2" applyFont="1" applyBorder="1" applyAlignment="1">
      <alignment horizontal="right" vertical="justify" wrapText="1"/>
    </xf>
    <xf numFmtId="0" fontId="1" fillId="0" borderId="0" xfId="1"/>
    <xf numFmtId="0" fontId="5" fillId="0" borderId="1" xfId="2" applyFont="1" applyBorder="1"/>
    <xf numFmtId="0" fontId="5" fillId="0" borderId="2" xfId="2" applyFont="1" applyBorder="1" applyAlignment="1">
      <alignment horizontal="left" vertical="justify"/>
    </xf>
    <xf numFmtId="0" fontId="5" fillId="0" borderId="2" xfId="2" applyFont="1" applyBorder="1" applyAlignment="1">
      <alignment horizontal="center"/>
    </xf>
    <xf numFmtId="0" fontId="5" fillId="0" borderId="2" xfId="2" applyFont="1" applyBorder="1" applyAlignment="1">
      <alignment horizontal="right"/>
    </xf>
    <xf numFmtId="0" fontId="8" fillId="0" borderId="0" xfId="2" applyFont="1" applyAlignment="1">
      <alignment horizontal="center"/>
    </xf>
    <xf numFmtId="0" fontId="5" fillId="0" borderId="0" xfId="2" applyFont="1" applyAlignment="1">
      <alignment vertical="top"/>
    </xf>
    <xf numFmtId="0" fontId="5" fillId="0" borderId="0" xfId="2" applyFont="1" applyAlignment="1">
      <alignment horizontal="left" vertical="justify" wrapText="1"/>
    </xf>
    <xf numFmtId="0" fontId="2" fillId="0" borderId="0" xfId="2" applyFont="1" applyAlignment="1">
      <alignment horizontal="right"/>
    </xf>
    <xf numFmtId="0" fontId="3" fillId="0" borderId="0" xfId="2" applyFont="1" applyBorder="1" applyAlignment="1">
      <alignment horizontal="left" vertical="justify"/>
    </xf>
    <xf numFmtId="0" fontId="3" fillId="0" borderId="0" xfId="2" applyFont="1" applyBorder="1" applyAlignment="1">
      <alignment horizontal="center"/>
    </xf>
    <xf numFmtId="0" fontId="3" fillId="0" borderId="0" xfId="2" applyFont="1" applyBorder="1" applyAlignment="1">
      <alignment horizontal="right"/>
    </xf>
    <xf numFmtId="0" fontId="1" fillId="0" borderId="0" xfId="1"/>
    <xf numFmtId="0" fontId="3" fillId="0" borderId="0" xfId="2" applyFont="1" applyAlignment="1">
      <alignment horizontal="justify" vertical="top"/>
    </xf>
    <xf numFmtId="0" fontId="4" fillId="0" borderId="1" xfId="2" applyFont="1" applyBorder="1"/>
    <xf numFmtId="0" fontId="5" fillId="0" borderId="2" xfId="2" applyFont="1" applyBorder="1" applyAlignment="1">
      <alignment horizontal="justify" vertical="top"/>
    </xf>
    <xf numFmtId="0" fontId="6" fillId="0" borderId="2" xfId="2" applyFont="1" applyBorder="1"/>
    <xf numFmtId="0" fontId="4" fillId="0" borderId="0" xfId="2" applyFont="1"/>
    <xf numFmtId="0" fontId="5" fillId="0" borderId="0" xfId="2" applyFont="1" applyAlignment="1">
      <alignment horizontal="justify" vertical="top"/>
    </xf>
    <xf numFmtId="0" fontId="6" fillId="0" borderId="0" xfId="2" applyFont="1"/>
    <xf numFmtId="0" fontId="5" fillId="0" borderId="0" xfId="2" applyFont="1" applyAlignment="1">
      <alignment horizontal="left" vertical="top"/>
    </xf>
    <xf numFmtId="4" fontId="1" fillId="0" borderId="0" xfId="1" applyNumberFormat="1"/>
    <xf numFmtId="4" fontId="0" fillId="0" borderId="0" xfId="0" applyNumberFormat="1"/>
    <xf numFmtId="4" fontId="10" fillId="0" borderId="0" xfId="2" applyNumberFormat="1" applyFont="1" applyAlignment="1">
      <alignment horizontal="left" vertical="justify" wrapText="1"/>
    </xf>
    <xf numFmtId="4" fontId="8" fillId="0" borderId="0" xfId="1" applyNumberFormat="1" applyFont="1" applyFill="1" applyBorder="1" applyAlignment="1">
      <alignment horizontal="center"/>
    </xf>
    <xf numFmtId="4" fontId="8" fillId="0" borderId="0" xfId="2" applyNumberFormat="1" applyFont="1" applyAlignment="1">
      <alignment horizontal="right"/>
    </xf>
    <xf numFmtId="4" fontId="8" fillId="0" borderId="0" xfId="1" applyNumberFormat="1" applyFont="1" applyFill="1" applyAlignment="1">
      <alignment horizontal="center"/>
    </xf>
    <xf numFmtId="4" fontId="2" fillId="0" borderId="0" xfId="2" applyNumberFormat="1" applyFont="1" applyAlignment="1">
      <alignment horizontal="right"/>
    </xf>
    <xf numFmtId="4" fontId="8" fillId="0" borderId="0" xfId="2" applyNumberFormat="1" applyFont="1" applyAlignment="1">
      <alignment horizontal="left"/>
    </xf>
    <xf numFmtId="4" fontId="10" fillId="0" borderId="2" xfId="2" applyNumberFormat="1" applyFont="1" applyBorder="1" applyAlignment="1">
      <alignment horizontal="right"/>
    </xf>
    <xf numFmtId="4" fontId="10" fillId="0" borderId="3" xfId="2" applyNumberFormat="1" applyFont="1" applyBorder="1" applyAlignment="1">
      <alignment horizontal="right"/>
    </xf>
    <xf numFmtId="4" fontId="3" fillId="0" borderId="0" xfId="2" applyNumberFormat="1" applyFont="1" applyAlignment="1">
      <alignment horizontal="right"/>
    </xf>
    <xf numFmtId="4" fontId="8" fillId="0" borderId="0" xfId="1" applyNumberFormat="1" applyFont="1" applyFill="1" applyBorder="1" applyAlignment="1">
      <alignment horizontal="right" wrapText="1"/>
    </xf>
    <xf numFmtId="4" fontId="8" fillId="0" borderId="0" xfId="1" applyNumberFormat="1" applyFont="1" applyFill="1" applyAlignment="1">
      <alignment horizontal="right" wrapText="1"/>
    </xf>
    <xf numFmtId="4" fontId="8" fillId="0" borderId="0" xfId="1" applyNumberFormat="1" applyFont="1" applyAlignment="1">
      <alignment horizontal="right" wrapText="1"/>
    </xf>
    <xf numFmtId="4" fontId="8" fillId="0" borderId="0" xfId="2" applyNumberFormat="1" applyFont="1" applyBorder="1" applyAlignment="1">
      <alignment horizontal="right" wrapText="1"/>
    </xf>
    <xf numFmtId="4" fontId="7" fillId="0" borderId="2" xfId="2" applyNumberFormat="1" applyFont="1" applyBorder="1" applyAlignment="1">
      <alignment horizontal="right" wrapText="1"/>
    </xf>
    <xf numFmtId="4" fontId="7" fillId="0" borderId="3" xfId="2" applyNumberFormat="1" applyFont="1" applyBorder="1" applyAlignment="1">
      <alignment horizontal="right" wrapText="1"/>
    </xf>
    <xf numFmtId="4" fontId="8" fillId="0" borderId="0" xfId="2" applyNumberFormat="1" applyFont="1" applyAlignment="1">
      <alignment horizontal="right" wrapText="1"/>
    </xf>
    <xf numFmtId="4" fontId="3" fillId="0" borderId="0" xfId="2" applyNumberFormat="1" applyFont="1" applyBorder="1" applyAlignment="1">
      <alignment horizontal="right"/>
    </xf>
    <xf numFmtId="4" fontId="5" fillId="0" borderId="2" xfId="2" applyNumberFormat="1" applyFont="1" applyBorder="1" applyAlignment="1">
      <alignment horizontal="right"/>
    </xf>
    <xf numFmtId="4" fontId="5" fillId="0" borderId="3" xfId="2" applyNumberFormat="1" applyFont="1" applyBorder="1" applyAlignment="1">
      <alignment horizontal="right"/>
    </xf>
    <xf numFmtId="4" fontId="6" fillId="0" borderId="0" xfId="2" applyNumberFormat="1" applyFont="1"/>
    <xf numFmtId="0" fontId="19" fillId="0" borderId="0" xfId="2" applyFont="1" applyAlignment="1">
      <alignment horizontal="left" vertical="top" wrapText="1"/>
    </xf>
    <xf numFmtId="0" fontId="21" fillId="0" borderId="0" xfId="2" applyFont="1" applyAlignment="1">
      <alignment horizontal="left" vertical="justify" wrapText="1"/>
    </xf>
    <xf numFmtId="0" fontId="17" fillId="0" borderId="0" xfId="1" applyFont="1"/>
    <xf numFmtId="2" fontId="22" fillId="0" borderId="2" xfId="2" applyNumberFormat="1" applyFont="1" applyBorder="1" applyAlignment="1">
      <alignment horizontal="right"/>
    </xf>
    <xf numFmtId="0" fontId="22" fillId="0" borderId="0" xfId="2" applyFont="1" applyAlignment="1">
      <alignment horizontal="center"/>
    </xf>
    <xf numFmtId="2" fontId="23" fillId="0" borderId="0" xfId="2" applyNumberFormat="1" applyFont="1" applyAlignment="1">
      <alignment horizontal="right"/>
    </xf>
    <xf numFmtId="2" fontId="20" fillId="0" borderId="0" xfId="2" applyNumberFormat="1" applyFont="1" applyAlignment="1">
      <alignment horizontal="right"/>
    </xf>
    <xf numFmtId="2" fontId="22" fillId="0" borderId="0" xfId="2" applyNumberFormat="1" applyFont="1" applyAlignment="1">
      <alignment horizontal="left"/>
    </xf>
    <xf numFmtId="2" fontId="22" fillId="0" borderId="0" xfId="2" applyNumberFormat="1" applyFont="1" applyAlignment="1">
      <alignment horizontal="right"/>
    </xf>
    <xf numFmtId="2" fontId="23" fillId="0" borderId="2" xfId="2" applyNumberFormat="1" applyFont="1" applyBorder="1" applyAlignment="1">
      <alignment horizontal="right" wrapText="1"/>
    </xf>
    <xf numFmtId="0" fontId="23" fillId="0" borderId="0" xfId="2" applyFont="1" applyAlignment="1">
      <alignment horizontal="center"/>
    </xf>
    <xf numFmtId="2" fontId="23" fillId="0" borderId="0" xfId="1" applyNumberFormat="1" applyFont="1" applyAlignment="1">
      <alignment horizontal="right" wrapText="1"/>
    </xf>
    <xf numFmtId="2" fontId="23" fillId="0" borderId="0" xfId="1" applyNumberFormat="1" applyFont="1" applyFill="1" applyAlignment="1">
      <alignment horizontal="right" wrapText="1"/>
    </xf>
    <xf numFmtId="0" fontId="23" fillId="0" borderId="0" xfId="1" applyFont="1" applyFill="1" applyBorder="1" applyAlignment="1">
      <alignment horizontal="right" wrapText="1"/>
    </xf>
    <xf numFmtId="2" fontId="23" fillId="0" borderId="0" xfId="2" applyNumberFormat="1" applyFont="1" applyBorder="1" applyAlignment="1">
      <alignment horizontal="right" wrapText="1"/>
    </xf>
    <xf numFmtId="2" fontId="23" fillId="0" borderId="0" xfId="2" applyNumberFormat="1" applyFont="1" applyAlignment="1">
      <alignment horizontal="right" wrapText="1"/>
    </xf>
    <xf numFmtId="2" fontId="24" fillId="0" borderId="2" xfId="2" applyNumberFormat="1" applyFont="1" applyBorder="1" applyAlignment="1">
      <alignment horizontal="right"/>
    </xf>
    <xf numFmtId="2" fontId="24" fillId="0" borderId="0" xfId="2" applyNumberFormat="1" applyFont="1" applyBorder="1" applyAlignment="1">
      <alignment horizontal="right"/>
    </xf>
    <xf numFmtId="0" fontId="20" fillId="0" borderId="2" xfId="2" applyFont="1" applyBorder="1"/>
    <xf numFmtId="0" fontId="20" fillId="0" borderId="0" xfId="2" applyFont="1"/>
    <xf numFmtId="0" fontId="24" fillId="0" borderId="0" xfId="2" applyFont="1" applyAlignment="1">
      <alignment horizontal="left" vertical="top"/>
    </xf>
    <xf numFmtId="0" fontId="0" fillId="0" borderId="0" xfId="0" applyFont="1"/>
    <xf numFmtId="49" fontId="21" fillId="0" borderId="0" xfId="1" applyNumberFormat="1" applyFont="1" applyAlignment="1">
      <alignment horizontal="left" vertical="justify" wrapText="1"/>
    </xf>
    <xf numFmtId="0" fontId="19" fillId="0" borderId="0" xfId="2" applyFont="1" applyAlignment="1">
      <alignment horizontal="justify" vertical="top"/>
    </xf>
    <xf numFmtId="4" fontId="2" fillId="2" borderId="0" xfId="2" applyNumberFormat="1" applyFont="1" applyFill="1" applyAlignment="1">
      <alignment horizontal="right"/>
    </xf>
    <xf numFmtId="0" fontId="8" fillId="0" borderId="4" xfId="2" applyFont="1" applyBorder="1" applyAlignment="1">
      <alignment horizontal="center"/>
    </xf>
    <xf numFmtId="2" fontId="23" fillId="0" borderId="4" xfId="2" applyNumberFormat="1" applyFont="1" applyBorder="1" applyAlignment="1">
      <alignment horizontal="right"/>
    </xf>
    <xf numFmtId="0" fontId="8" fillId="0" borderId="4" xfId="2" applyFont="1" applyBorder="1" applyAlignment="1">
      <alignment horizontal="right"/>
    </xf>
    <xf numFmtId="4" fontId="8" fillId="2" borderId="4" xfId="2" applyNumberFormat="1" applyFont="1" applyFill="1" applyBorder="1" applyAlignment="1">
      <alignment horizontal="right"/>
    </xf>
    <xf numFmtId="4" fontId="8" fillId="0" borderId="4" xfId="2" applyNumberFormat="1" applyFont="1" applyBorder="1" applyAlignment="1">
      <alignment horizontal="right"/>
    </xf>
    <xf numFmtId="0" fontId="18" fillId="0" borderId="4" xfId="2" applyFont="1" applyBorder="1" applyAlignment="1">
      <alignment horizontal="left" vertical="top" wrapText="1"/>
    </xf>
    <xf numFmtId="164" fontId="11" fillId="0" borderId="4" xfId="1" applyNumberFormat="1" applyFont="1" applyFill="1" applyBorder="1" applyAlignment="1">
      <alignment horizontal="center" wrapText="1"/>
    </xf>
    <xf numFmtId="0" fontId="8" fillId="0" borderId="4" xfId="1" applyFont="1" applyFill="1" applyBorder="1" applyAlignment="1">
      <alignment horizontal="center"/>
    </xf>
    <xf numFmtId="2" fontId="23" fillId="0" borderId="4" xfId="1" applyNumberFormat="1" applyFont="1" applyBorder="1" applyAlignment="1">
      <alignment horizontal="right" wrapText="1"/>
    </xf>
    <xf numFmtId="0" fontId="8" fillId="0" borderId="4" xfId="1" applyFont="1" applyFill="1" applyBorder="1" applyAlignment="1">
      <alignment horizontal="right" wrapText="1"/>
    </xf>
    <xf numFmtId="4" fontId="8" fillId="2" borderId="4" xfId="1" applyNumberFormat="1" applyFont="1" applyFill="1" applyBorder="1" applyAlignment="1">
      <alignment horizontal="right" wrapText="1"/>
    </xf>
    <xf numFmtId="49" fontId="21" fillId="0" borderId="4" xfId="1" applyNumberFormat="1" applyFont="1" applyBorder="1" applyAlignment="1">
      <alignment horizontal="left" vertical="justify" wrapText="1"/>
    </xf>
    <xf numFmtId="0" fontId="20" fillId="0" borderId="4" xfId="2" applyFont="1" applyBorder="1" applyAlignment="1">
      <alignment horizontal="center"/>
    </xf>
    <xf numFmtId="2" fontId="20" fillId="0" borderId="4" xfId="2" applyNumberFormat="1" applyFont="1" applyBorder="1" applyAlignment="1">
      <alignment horizontal="right"/>
    </xf>
    <xf numFmtId="0" fontId="2" fillId="0" borderId="4" xfId="2" applyFont="1" applyBorder="1" applyAlignment="1">
      <alignment horizontal="right"/>
    </xf>
    <xf numFmtId="4" fontId="2" fillId="2" borderId="4" xfId="2" applyNumberFormat="1" applyFont="1" applyFill="1" applyBorder="1" applyAlignment="1">
      <alignment horizontal="right"/>
    </xf>
    <xf numFmtId="0" fontId="19" fillId="0" borderId="4" xfId="2" applyFont="1" applyBorder="1" applyAlignment="1">
      <alignment horizontal="left" vertical="top" wrapText="1"/>
    </xf>
    <xf numFmtId="0" fontId="2" fillId="0" borderId="4" xfId="2" applyFont="1" applyBorder="1" applyAlignment="1">
      <alignment horizontal="center"/>
    </xf>
    <xf numFmtId="49" fontId="21" fillId="0" borderId="5" xfId="1" applyNumberFormat="1" applyFont="1" applyBorder="1" applyAlignment="1">
      <alignment horizontal="left" vertical="justify" wrapText="1"/>
    </xf>
    <xf numFmtId="0" fontId="2" fillId="0" borderId="5" xfId="2" applyFont="1" applyBorder="1" applyAlignment="1">
      <alignment horizontal="center"/>
    </xf>
    <xf numFmtId="2" fontId="20" fillId="0" borderId="5" xfId="2" applyNumberFormat="1" applyFont="1" applyBorder="1" applyAlignment="1">
      <alignment horizontal="right"/>
    </xf>
    <xf numFmtId="0" fontId="2" fillId="0" borderId="5" xfId="2" applyFont="1" applyBorder="1" applyAlignment="1">
      <alignment horizontal="right"/>
    </xf>
    <xf numFmtId="4" fontId="2" fillId="2" borderId="5" xfId="2" applyNumberFormat="1" applyFont="1" applyFill="1" applyBorder="1" applyAlignment="1">
      <alignment horizontal="right"/>
    </xf>
    <xf numFmtId="0" fontId="20" fillId="0" borderId="5" xfId="2" applyFont="1" applyBorder="1" applyAlignment="1">
      <alignment horizontal="center"/>
    </xf>
    <xf numFmtId="0" fontId="20" fillId="0" borderId="4" xfId="2" applyFont="1" applyBorder="1" applyAlignment="1">
      <alignment horizontal="right"/>
    </xf>
    <xf numFmtId="4" fontId="20" fillId="2" borderId="4" xfId="2" applyNumberFormat="1" applyFont="1" applyFill="1" applyBorder="1" applyAlignment="1">
      <alignment horizontal="right"/>
    </xf>
    <xf numFmtId="0" fontId="5" fillId="0" borderId="4" xfId="2" applyFont="1" applyBorder="1" applyAlignment="1">
      <alignment horizontal="justify" vertical="top"/>
    </xf>
    <xf numFmtId="0" fontId="6" fillId="0" borderId="4" xfId="2" applyFont="1" applyBorder="1"/>
    <xf numFmtId="0" fontId="20" fillId="0" borderId="4" xfId="2" applyFont="1" applyBorder="1"/>
    <xf numFmtId="4" fontId="6" fillId="0" borderId="4" xfId="2" applyNumberFormat="1" applyFont="1" applyBorder="1"/>
    <xf numFmtId="0" fontId="4" fillId="0" borderId="6" xfId="2" applyFont="1" applyBorder="1"/>
    <xf numFmtId="0" fontId="5" fillId="0" borderId="6" xfId="2" applyFont="1" applyBorder="1" applyAlignment="1">
      <alignment horizontal="justify" vertical="top"/>
    </xf>
    <xf numFmtId="0" fontId="6" fillId="0" borderId="6" xfId="2" applyFont="1" applyBorder="1"/>
    <xf numFmtId="0" fontId="20" fillId="0" borderId="6" xfId="2" applyFont="1" applyBorder="1"/>
    <xf numFmtId="4" fontId="6" fillId="0" borderId="6" xfId="2" applyNumberFormat="1" applyFont="1" applyBorder="1"/>
    <xf numFmtId="0" fontId="10" fillId="0" borderId="4" xfId="2" applyFont="1" applyBorder="1" applyAlignment="1">
      <alignment horizontal="left" vertical="justify" wrapText="1"/>
    </xf>
    <xf numFmtId="49" fontId="9" fillId="0" borderId="4" xfId="1" applyNumberFormat="1" applyFont="1" applyBorder="1" applyAlignment="1">
      <alignment horizontal="left" vertical="justify" wrapText="1"/>
    </xf>
    <xf numFmtId="0" fontId="2" fillId="0" borderId="7" xfId="2" applyFont="1" applyBorder="1" applyAlignment="1">
      <alignment horizontal="center"/>
    </xf>
    <xf numFmtId="2" fontId="20" fillId="0" borderId="7" xfId="2" applyNumberFormat="1" applyFont="1" applyBorder="1" applyAlignment="1">
      <alignment horizontal="right"/>
    </xf>
    <xf numFmtId="0" fontId="2" fillId="0" borderId="7" xfId="2" applyFont="1" applyBorder="1" applyAlignment="1">
      <alignment horizontal="right"/>
    </xf>
    <xf numFmtId="4" fontId="2" fillId="2" borderId="7" xfId="2" applyNumberFormat="1" applyFont="1" applyFill="1" applyBorder="1" applyAlignment="1">
      <alignment horizontal="right"/>
    </xf>
    <xf numFmtId="49" fontId="21" fillId="0" borderId="7" xfId="1" applyNumberFormat="1" applyFont="1" applyBorder="1" applyAlignment="1">
      <alignment horizontal="left" vertical="justify" wrapText="1"/>
    </xf>
    <xf numFmtId="0" fontId="4" fillId="0" borderId="8" xfId="2" applyFont="1" applyBorder="1"/>
    <xf numFmtId="4" fontId="19" fillId="0" borderId="10" xfId="2" applyNumberFormat="1" applyFont="1" applyBorder="1"/>
    <xf numFmtId="4" fontId="8" fillId="0" borderId="0" xfId="2" applyNumberFormat="1" applyFont="1" applyBorder="1" applyAlignment="1">
      <alignment horizontal="right"/>
    </xf>
    <xf numFmtId="4" fontId="8" fillId="0" borderId="7" xfId="2" applyNumberFormat="1" applyFont="1" applyBorder="1" applyAlignment="1">
      <alignment horizontal="right"/>
    </xf>
    <xf numFmtId="4" fontId="8" fillId="0" borderId="5" xfId="2" applyNumberFormat="1" applyFont="1" applyBorder="1" applyAlignment="1">
      <alignment horizontal="right"/>
    </xf>
    <xf numFmtId="4" fontId="8" fillId="0" borderId="11" xfId="2" applyNumberFormat="1" applyFont="1" applyBorder="1" applyAlignment="1">
      <alignment horizontal="right"/>
    </xf>
    <xf numFmtId="0" fontId="18" fillId="0" borderId="0" xfId="2" applyFont="1" applyAlignment="1">
      <alignment horizontal="left" vertical="justify" wrapText="1"/>
    </xf>
    <xf numFmtId="0" fontId="28" fillId="0" borderId="0" xfId="0" applyFont="1" applyAlignment="1">
      <alignment horizontal="center" vertical="center"/>
    </xf>
    <xf numFmtId="0" fontId="9" fillId="0" borderId="13" xfId="2" applyFont="1" applyBorder="1" applyAlignment="1">
      <alignment horizontal="right" vertical="justify"/>
    </xf>
    <xf numFmtId="0" fontId="10" fillId="0" borderId="4" xfId="2" applyFont="1" applyBorder="1" applyAlignment="1">
      <alignment horizontal="left" vertical="justify"/>
    </xf>
    <xf numFmtId="2" fontId="22" fillId="0" borderId="4" xfId="2" applyNumberFormat="1" applyFont="1" applyBorder="1" applyAlignment="1">
      <alignment horizontal="right"/>
    </xf>
    <xf numFmtId="0" fontId="0" fillId="0" borderId="12" xfId="1" applyFont="1" applyBorder="1" applyAlignment="1">
      <alignment wrapText="1"/>
    </xf>
    <xf numFmtId="0" fontId="0" fillId="0" borderId="12" xfId="1" applyFont="1" applyBorder="1" applyAlignment="1">
      <alignment horizontal="center" vertical="center"/>
    </xf>
    <xf numFmtId="4" fontId="0" fillId="0" borderId="12" xfId="1" applyNumberFormat="1" applyFont="1" applyBorder="1" applyAlignment="1">
      <alignment horizontal="center" vertical="center" wrapText="1"/>
    </xf>
    <xf numFmtId="4" fontId="0" fillId="0" borderId="0" xfId="0" applyNumberFormat="1" applyBorder="1"/>
    <xf numFmtId="0" fontId="21" fillId="0" borderId="0" xfId="2" applyFont="1" applyAlignment="1">
      <alignment horizontal="right" vertical="justify"/>
    </xf>
    <xf numFmtId="0" fontId="18" fillId="0" borderId="0" xfId="2" applyFont="1" applyBorder="1" applyAlignment="1">
      <alignment horizontal="left" vertical="top" wrapText="1"/>
    </xf>
    <xf numFmtId="2" fontId="23" fillId="0" borderId="0" xfId="2" applyNumberFormat="1" applyFont="1" applyBorder="1" applyAlignment="1">
      <alignment horizontal="right"/>
    </xf>
    <xf numFmtId="0" fontId="8" fillId="0" borderId="0" xfId="2" applyFont="1" applyBorder="1" applyAlignment="1">
      <alignment horizontal="right"/>
    </xf>
    <xf numFmtId="0" fontId="24" fillId="0" borderId="0" xfId="2" applyFont="1" applyAlignment="1">
      <alignment horizontal="right" vertical="justify" wrapText="1"/>
    </xf>
    <xf numFmtId="0" fontId="20" fillId="0" borderId="0" xfId="2" applyFont="1" applyAlignment="1">
      <alignment horizontal="center"/>
    </xf>
    <xf numFmtId="0" fontId="19" fillId="0" borderId="0" xfId="2" applyFont="1" applyBorder="1" applyAlignment="1">
      <alignment horizontal="left" vertical="top" wrapText="1"/>
    </xf>
    <xf numFmtId="0" fontId="2" fillId="0" borderId="0" xfId="2" applyFont="1" applyBorder="1" applyAlignment="1">
      <alignment horizontal="center"/>
    </xf>
    <xf numFmtId="2" fontId="20" fillId="0" borderId="0" xfId="2" applyNumberFormat="1" applyFont="1" applyBorder="1" applyAlignment="1">
      <alignment horizontal="right"/>
    </xf>
    <xf numFmtId="0" fontId="2" fillId="0" borderId="0" xfId="2" applyFont="1" applyBorder="1" applyAlignment="1">
      <alignment horizontal="right"/>
    </xf>
    <xf numFmtId="4" fontId="28" fillId="0" borderId="0" xfId="0" applyNumberFormat="1" applyFont="1" applyAlignment="1">
      <alignment horizontal="center" vertical="center"/>
    </xf>
    <xf numFmtId="0" fontId="0" fillId="0" borderId="1" xfId="1" applyFont="1" applyBorder="1" applyAlignment="1">
      <alignment horizontal="center" vertical="center"/>
    </xf>
    <xf numFmtId="0" fontId="1" fillId="0" borderId="3" xfId="1" applyBorder="1"/>
    <xf numFmtId="4" fontId="8" fillId="0" borderId="0" xfId="2" applyNumberFormat="1" applyFont="1" applyFill="1" applyBorder="1" applyAlignment="1">
      <alignment horizontal="right"/>
    </xf>
    <xf numFmtId="4" fontId="2" fillId="0" borderId="0" xfId="2" applyNumberFormat="1" applyFont="1" applyFill="1" applyBorder="1" applyAlignment="1">
      <alignment horizontal="right"/>
    </xf>
    <xf numFmtId="4" fontId="7" fillId="0" borderId="2" xfId="2" applyNumberFormat="1" applyFont="1" applyBorder="1" applyAlignment="1">
      <alignment horizontal="right"/>
    </xf>
    <xf numFmtId="4" fontId="7" fillId="0" borderId="3" xfId="2" applyNumberFormat="1" applyFont="1" applyBorder="1" applyAlignment="1">
      <alignment horizontal="right"/>
    </xf>
    <xf numFmtId="0" fontId="5" fillId="0" borderId="0" xfId="2" applyFont="1" applyAlignment="1">
      <alignment horizontal="left" vertical="top"/>
    </xf>
    <xf numFmtId="0" fontId="10" fillId="0" borderId="2" xfId="2" applyFont="1" applyBorder="1" applyAlignment="1">
      <alignment horizontal="left" vertical="justify"/>
    </xf>
    <xf numFmtId="0" fontId="18" fillId="0" borderId="0" xfId="2" applyFont="1" applyAlignment="1">
      <alignment horizontal="left" vertical="justify" wrapText="1"/>
    </xf>
    <xf numFmtId="0" fontId="10" fillId="0" borderId="0" xfId="2" applyFont="1" applyAlignment="1">
      <alignment horizontal="left" vertical="justify" wrapText="1"/>
    </xf>
    <xf numFmtId="0" fontId="5" fillId="0" borderId="2" xfId="2" applyFont="1" applyBorder="1" applyAlignment="1">
      <alignment horizontal="left" vertical="justify" wrapText="1"/>
    </xf>
    <xf numFmtId="0" fontId="28" fillId="0" borderId="0" xfId="0" applyFont="1" applyAlignment="1">
      <alignment horizontal="center" vertical="center"/>
    </xf>
    <xf numFmtId="0" fontId="19" fillId="0" borderId="9" xfId="2" applyFont="1" applyBorder="1" applyAlignment="1">
      <alignment horizontal="right" vertical="top"/>
    </xf>
    <xf numFmtId="0" fontId="18" fillId="0" borderId="0" xfId="2" applyFont="1" applyAlignment="1">
      <alignment horizontal="left" vertical="top" wrapText="1"/>
    </xf>
    <xf numFmtId="0" fontId="10" fillId="0" borderId="0" xfId="2" applyFont="1" applyAlignment="1">
      <alignment horizontal="left" vertical="top" wrapText="1"/>
    </xf>
    <xf numFmtId="4" fontId="25" fillId="0" borderId="4" xfId="2" applyNumberFormat="1" applyFont="1" applyBorder="1" applyAlignment="1">
      <alignment horizontal="right"/>
    </xf>
    <xf numFmtId="4" fontId="7" fillId="0" borderId="14" xfId="2" applyNumberFormat="1" applyFont="1" applyBorder="1" applyAlignment="1">
      <alignment horizontal="right"/>
    </xf>
    <xf numFmtId="4" fontId="25" fillId="0" borderId="2" xfId="2" applyNumberFormat="1" applyFont="1" applyBorder="1" applyAlignment="1">
      <alignment horizontal="right"/>
    </xf>
    <xf numFmtId="0" fontId="5" fillId="0" borderId="4" xfId="2" applyFont="1" applyBorder="1" applyAlignment="1">
      <alignment horizontal="left" vertical="top"/>
    </xf>
    <xf numFmtId="0" fontId="23" fillId="0" borderId="4" xfId="2" applyFont="1" applyBorder="1" applyAlignment="1">
      <alignment horizontal="center"/>
    </xf>
  </cellXfs>
  <cellStyles count="4">
    <cellStyle name="Normal" xfId="0" builtinId="0"/>
    <cellStyle name="Normal 2" xfId="2"/>
    <cellStyle name="Normal 2 5" xfId="3"/>
    <cellStyle name="Normal 3" xfId="1"/>
  </cellStyles>
  <dxfs count="6">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46"/>
  <sheetViews>
    <sheetView showGridLines="0" tabSelected="1" zoomScale="106" zoomScaleNormal="106" zoomScaleSheetLayoutView="100" workbookViewId="0">
      <selection sqref="A1:F3"/>
    </sheetView>
  </sheetViews>
  <sheetFormatPr defaultRowHeight="15" x14ac:dyDescent="0.25"/>
  <cols>
    <col min="1" max="1" width="5.85546875" customWidth="1"/>
    <col min="2" max="2" width="50.140625" customWidth="1"/>
    <col min="3" max="3" width="8.140625" bestFit="1" customWidth="1"/>
    <col min="4" max="4" width="9.140625" style="173"/>
    <col min="5" max="5" width="2.42578125" bestFit="1" customWidth="1"/>
    <col min="6" max="6" width="10.140625" style="131" bestFit="1" customWidth="1"/>
    <col min="7" max="7" width="13.28515625" style="131" customWidth="1"/>
    <col min="8" max="8" width="9.140625" style="131"/>
    <col min="9" max="9" width="12" style="131" customWidth="1"/>
    <col min="10" max="14" width="9.140625" style="131"/>
  </cols>
  <sheetData>
    <row r="1" spans="1:9" ht="15" customHeight="1" x14ac:dyDescent="0.25">
      <c r="A1" s="256" t="s">
        <v>46</v>
      </c>
      <c r="B1" s="256"/>
      <c r="C1" s="256"/>
      <c r="D1" s="256"/>
      <c r="E1" s="256"/>
      <c r="F1" s="256"/>
    </row>
    <row r="2" spans="1:9" ht="15" customHeight="1" x14ac:dyDescent="0.25">
      <c r="A2" s="256"/>
      <c r="B2" s="256"/>
      <c r="C2" s="256"/>
      <c r="D2" s="256"/>
      <c r="E2" s="256"/>
      <c r="F2" s="256"/>
    </row>
    <row r="3" spans="1:9" ht="15" customHeight="1" x14ac:dyDescent="0.25">
      <c r="A3" s="256"/>
      <c r="B3" s="256"/>
      <c r="C3" s="256"/>
      <c r="D3" s="256"/>
      <c r="E3" s="256"/>
      <c r="F3" s="256"/>
    </row>
    <row r="4" spans="1:9" x14ac:dyDescent="0.25">
      <c r="A4" s="256" t="s">
        <v>45</v>
      </c>
      <c r="B4" s="256"/>
      <c r="C4" s="256"/>
      <c r="D4" s="256"/>
      <c r="E4" s="256"/>
      <c r="F4" s="256"/>
    </row>
    <row r="5" spans="1:9" x14ac:dyDescent="0.25">
      <c r="A5" s="256"/>
      <c r="B5" s="256"/>
      <c r="C5" s="256"/>
      <c r="D5" s="256"/>
      <c r="E5" s="256"/>
      <c r="F5" s="256"/>
    </row>
    <row r="6" spans="1:9" x14ac:dyDescent="0.25">
      <c r="A6" s="256"/>
      <c r="B6" s="256"/>
      <c r="C6" s="256"/>
      <c r="D6" s="256"/>
      <c r="E6" s="256"/>
      <c r="F6" s="256"/>
    </row>
    <row r="7" spans="1:9" ht="21" x14ac:dyDescent="0.25">
      <c r="A7" s="226"/>
      <c r="B7" s="226"/>
      <c r="C7" s="226"/>
      <c r="D7" s="226"/>
      <c r="E7" s="226"/>
      <c r="F7" s="244"/>
    </row>
    <row r="8" spans="1:9" x14ac:dyDescent="0.25">
      <c r="A8" s="1"/>
      <c r="B8" s="258" t="s">
        <v>55</v>
      </c>
      <c r="C8" s="259"/>
      <c r="D8" s="259"/>
      <c r="E8" s="259"/>
      <c r="F8" s="259"/>
      <c r="G8" s="130"/>
    </row>
    <row r="9" spans="1:9" x14ac:dyDescent="0.25">
      <c r="A9" s="1"/>
      <c r="B9" s="259"/>
      <c r="C9" s="259"/>
      <c r="D9" s="259"/>
      <c r="E9" s="259"/>
      <c r="F9" s="259"/>
      <c r="G9" s="130"/>
    </row>
    <row r="10" spans="1:9" ht="78" customHeight="1" x14ac:dyDescent="0.25">
      <c r="A10" s="1"/>
      <c r="B10" s="259"/>
      <c r="C10" s="259"/>
      <c r="D10" s="259"/>
      <c r="E10" s="259"/>
      <c r="F10" s="259"/>
      <c r="G10" s="130"/>
    </row>
    <row r="11" spans="1:9" x14ac:dyDescent="0.25">
      <c r="A11" s="1"/>
      <c r="B11" s="5"/>
      <c r="C11" s="5"/>
      <c r="D11" s="153"/>
      <c r="E11" s="5"/>
      <c r="F11" s="132"/>
      <c r="G11" s="130"/>
    </row>
    <row r="12" spans="1:9" ht="37.5" customHeight="1" x14ac:dyDescent="0.25">
      <c r="A12" s="1"/>
      <c r="B12" s="258" t="s">
        <v>72</v>
      </c>
      <c r="C12" s="259"/>
      <c r="D12" s="259"/>
      <c r="E12" s="5"/>
      <c r="F12" s="132"/>
      <c r="G12" s="130"/>
    </row>
    <row r="13" spans="1:9" ht="29.25" customHeight="1" x14ac:dyDescent="0.25">
      <c r="A13" s="230" t="s">
        <v>47</v>
      </c>
      <c r="B13" s="231" t="s">
        <v>48</v>
      </c>
      <c r="C13" s="231" t="s">
        <v>49</v>
      </c>
      <c r="D13" s="245" t="s">
        <v>50</v>
      </c>
      <c r="E13" s="246"/>
      <c r="F13" s="232" t="s">
        <v>51</v>
      </c>
      <c r="G13" s="232" t="s">
        <v>52</v>
      </c>
      <c r="H13" s="233"/>
      <c r="I13" s="233"/>
    </row>
    <row r="14" spans="1:9" x14ac:dyDescent="0.25">
      <c r="A14" s="227"/>
      <c r="B14" s="228" t="s">
        <v>0</v>
      </c>
      <c r="C14" s="177"/>
      <c r="D14" s="229"/>
      <c r="E14" s="179"/>
      <c r="F14" s="260" t="s">
        <v>1</v>
      </c>
      <c r="G14" s="261"/>
    </row>
    <row r="15" spans="1:9" x14ac:dyDescent="0.25">
      <c r="A15" s="1"/>
      <c r="B15" s="1"/>
      <c r="C15" s="1"/>
      <c r="D15" s="156"/>
      <c r="E15" s="2"/>
      <c r="F15" s="133"/>
      <c r="G15" s="130"/>
    </row>
    <row r="16" spans="1:9" ht="99" customHeight="1" x14ac:dyDescent="0.25">
      <c r="A16" s="234" t="s">
        <v>10</v>
      </c>
      <c r="B16" s="182" t="s">
        <v>56</v>
      </c>
      <c r="C16" s="177" t="s">
        <v>3</v>
      </c>
      <c r="D16" s="178">
        <v>1</v>
      </c>
      <c r="E16" s="179"/>
      <c r="F16" s="180"/>
      <c r="G16" s="181" t="str">
        <f>IF(ISBLANK(F16),"",(D16*F16))</f>
        <v/>
      </c>
    </row>
    <row r="17" spans="1:7" x14ac:dyDescent="0.25">
      <c r="A17" s="1"/>
      <c r="B17" s="1"/>
      <c r="C17" s="1"/>
      <c r="D17" s="156"/>
      <c r="E17" s="2"/>
      <c r="F17" s="135"/>
      <c r="G17" s="130"/>
    </row>
    <row r="18" spans="1:7" ht="225" x14ac:dyDescent="0.25">
      <c r="A18" s="234" t="s">
        <v>12</v>
      </c>
      <c r="B18" s="182" t="s">
        <v>57</v>
      </c>
      <c r="C18" s="177" t="s">
        <v>3</v>
      </c>
      <c r="D18" s="178">
        <v>1</v>
      </c>
      <c r="E18" s="179"/>
      <c r="F18" s="180"/>
      <c r="G18" s="181" t="str">
        <f>IF(ISBLANK(F18),"",(D18*F18))</f>
        <v/>
      </c>
    </row>
    <row r="19" spans="1:7" x14ac:dyDescent="0.25">
      <c r="A19" s="234"/>
      <c r="B19" s="235"/>
      <c r="C19" s="33"/>
      <c r="D19" s="236"/>
      <c r="E19" s="237"/>
      <c r="F19" s="247"/>
      <c r="G19" s="221"/>
    </row>
    <row r="20" spans="1:7" ht="330" x14ac:dyDescent="0.25">
      <c r="A20" s="234" t="s">
        <v>13</v>
      </c>
      <c r="B20" s="235" t="s">
        <v>58</v>
      </c>
      <c r="C20" s="177" t="s">
        <v>3</v>
      </c>
      <c r="D20" s="178">
        <v>1</v>
      </c>
      <c r="E20" s="179"/>
      <c r="F20" s="180"/>
      <c r="G20" s="181" t="str">
        <f>IF(ISBLANK(F20),"",(D20*F20))</f>
        <v/>
      </c>
    </row>
    <row r="21" spans="1:7" x14ac:dyDescent="0.25">
      <c r="A21" s="1"/>
      <c r="B21" s="1"/>
      <c r="C21" s="1"/>
      <c r="D21" s="156"/>
      <c r="E21" s="2"/>
      <c r="F21" s="135"/>
      <c r="G21" s="130"/>
    </row>
    <row r="22" spans="1:7" ht="135" x14ac:dyDescent="0.25">
      <c r="A22" s="234" t="s">
        <v>6</v>
      </c>
      <c r="B22" s="182" t="s">
        <v>71</v>
      </c>
      <c r="C22" s="183" t="s">
        <v>5</v>
      </c>
      <c r="D22" s="178">
        <v>12.65</v>
      </c>
      <c r="E22" s="179"/>
      <c r="F22" s="180"/>
      <c r="G22" s="181" t="str">
        <f>IF(ISBLANK(F22),"",(D22*F22))</f>
        <v/>
      </c>
    </row>
    <row r="23" spans="1:7" x14ac:dyDescent="0.25">
      <c r="A23" s="1"/>
      <c r="B23" s="5"/>
      <c r="C23" s="12"/>
      <c r="D23" s="157"/>
      <c r="E23" s="1"/>
      <c r="F23" s="134"/>
      <c r="G23" s="130"/>
    </row>
    <row r="24" spans="1:7" ht="207.75" customHeight="1" x14ac:dyDescent="0.25">
      <c r="A24" s="238" t="s">
        <v>59</v>
      </c>
      <c r="B24" s="152" t="s">
        <v>73</v>
      </c>
      <c r="C24" s="239" t="s">
        <v>60</v>
      </c>
      <c r="D24" s="158">
        <v>8.5</v>
      </c>
      <c r="E24" s="3"/>
      <c r="F24" s="176"/>
      <c r="G24" s="221" t="str">
        <f>IF(ISBLANK(F24),"",(D24*F24))</f>
        <v/>
      </c>
    </row>
    <row r="25" spans="1:7" x14ac:dyDescent="0.25">
      <c r="A25" s="1"/>
      <c r="B25" s="4"/>
      <c r="C25" s="1"/>
      <c r="D25" s="156"/>
      <c r="E25" s="2"/>
      <c r="F25" s="135"/>
      <c r="G25" s="130"/>
    </row>
    <row r="26" spans="1:7" x14ac:dyDescent="0.25">
      <c r="A26" s="7"/>
      <c r="B26" s="4"/>
      <c r="C26" s="9"/>
      <c r="D26" s="159"/>
      <c r="E26" s="9"/>
      <c r="F26" s="137"/>
      <c r="G26" s="137"/>
    </row>
    <row r="27" spans="1:7" x14ac:dyDescent="0.25">
      <c r="A27" s="10"/>
      <c r="B27" s="252" t="s">
        <v>8</v>
      </c>
      <c r="C27" s="252"/>
      <c r="D27" s="252"/>
      <c r="E27" s="11"/>
      <c r="F27" s="138"/>
      <c r="G27" s="139">
        <f>SUM(G16:G26)</f>
        <v>0</v>
      </c>
    </row>
    <row r="28" spans="1:7" x14ac:dyDescent="0.25">
      <c r="A28" s="6"/>
      <c r="B28" s="7"/>
      <c r="C28" s="2"/>
      <c r="D28" s="160"/>
      <c r="E28" s="8"/>
      <c r="F28" s="134"/>
      <c r="G28" s="134"/>
    </row>
    <row r="29" spans="1:7" x14ac:dyDescent="0.25">
      <c r="A29" s="19"/>
      <c r="B29" s="20" t="s">
        <v>9</v>
      </c>
      <c r="C29" s="21"/>
      <c r="D29" s="161"/>
      <c r="E29" s="22"/>
      <c r="F29" s="249" t="s">
        <v>1</v>
      </c>
      <c r="G29" s="250"/>
    </row>
    <row r="30" spans="1:7" x14ac:dyDescent="0.25">
      <c r="A30" s="13"/>
      <c r="B30" s="13"/>
      <c r="C30" s="13"/>
      <c r="D30" s="162"/>
      <c r="E30" s="14"/>
      <c r="F30" s="133"/>
      <c r="G30" s="140"/>
    </row>
    <row r="31" spans="1:7" ht="188.25" customHeight="1" x14ac:dyDescent="0.25">
      <c r="A31" s="23" t="s">
        <v>10</v>
      </c>
      <c r="B31" s="182" t="s">
        <v>61</v>
      </c>
      <c r="C31" s="184" t="s">
        <v>11</v>
      </c>
      <c r="D31" s="185">
        <v>1</v>
      </c>
      <c r="E31" s="186"/>
      <c r="F31" s="187"/>
      <c r="G31" s="181" t="str">
        <f>IF(ISBLANK(F31),"",(D31*F31))</f>
        <v/>
      </c>
    </row>
    <row r="32" spans="1:7" x14ac:dyDescent="0.25">
      <c r="A32" s="25"/>
      <c r="B32" s="26"/>
      <c r="C32" s="27"/>
      <c r="D32" s="164"/>
      <c r="E32" s="28"/>
      <c r="F32" s="142"/>
      <c r="G32" s="141"/>
    </row>
    <row r="33" spans="1:7" ht="137.25" x14ac:dyDescent="0.25">
      <c r="A33" s="23" t="s">
        <v>12</v>
      </c>
      <c r="B33" s="182" t="s">
        <v>62</v>
      </c>
      <c r="C33" s="184" t="s">
        <v>11</v>
      </c>
      <c r="D33" s="185">
        <v>2</v>
      </c>
      <c r="E33" s="186"/>
      <c r="F33" s="187"/>
      <c r="G33" s="181" t="str">
        <f>IF(ISBLANK(F33),"",(D33*F33))</f>
        <v/>
      </c>
    </row>
    <row r="34" spans="1:7" x14ac:dyDescent="0.25">
      <c r="A34" s="16"/>
      <c r="B34" s="29"/>
      <c r="C34" s="30"/>
      <c r="D34" s="163"/>
      <c r="E34" s="31"/>
      <c r="F34" s="143"/>
      <c r="G34" s="143"/>
    </row>
    <row r="35" spans="1:7" ht="99" customHeight="1" x14ac:dyDescent="0.25">
      <c r="A35" s="23" t="s">
        <v>13</v>
      </c>
      <c r="B35" s="182" t="s">
        <v>63</v>
      </c>
      <c r="C35" s="184" t="s">
        <v>11</v>
      </c>
      <c r="D35" s="185">
        <v>1</v>
      </c>
      <c r="E35" s="186"/>
      <c r="F35" s="187"/>
      <c r="G35" s="181" t="str">
        <f>IF(ISBLANK(F35),"",(D35*F35))</f>
        <v/>
      </c>
    </row>
    <row r="36" spans="1:7" x14ac:dyDescent="0.25">
      <c r="A36" s="23"/>
      <c r="B36" s="38"/>
      <c r="C36" s="15"/>
      <c r="D36" s="165"/>
      <c r="E36" s="24"/>
      <c r="F36" s="141"/>
      <c r="G36" s="141"/>
    </row>
    <row r="37" spans="1:7" x14ac:dyDescent="0.25">
      <c r="A37" s="16"/>
      <c r="B37" s="32"/>
      <c r="C37" s="33"/>
      <c r="D37" s="166"/>
      <c r="E37" s="34"/>
      <c r="F37" s="144"/>
      <c r="G37" s="144"/>
    </row>
    <row r="38" spans="1:7" x14ac:dyDescent="0.25">
      <c r="A38" s="35"/>
      <c r="B38" s="20" t="s">
        <v>14</v>
      </c>
      <c r="C38" s="36"/>
      <c r="D38" s="161"/>
      <c r="E38" s="37"/>
      <c r="F38" s="145"/>
      <c r="G38" s="146">
        <f>SUM(G31:G35)</f>
        <v>0</v>
      </c>
    </row>
    <row r="39" spans="1:7" x14ac:dyDescent="0.25">
      <c r="A39" s="16"/>
      <c r="B39" s="17"/>
      <c r="C39" s="14"/>
      <c r="D39" s="167"/>
      <c r="E39" s="18"/>
      <c r="F39" s="147"/>
      <c r="G39" s="147"/>
    </row>
    <row r="40" spans="1:7" x14ac:dyDescent="0.25">
      <c r="A40" s="48"/>
      <c r="B40" s="49" t="s">
        <v>15</v>
      </c>
      <c r="C40" s="50"/>
      <c r="D40" s="168"/>
      <c r="E40" s="51"/>
      <c r="F40" s="249" t="s">
        <v>1</v>
      </c>
      <c r="G40" s="250"/>
    </row>
    <row r="41" spans="1:7" x14ac:dyDescent="0.25">
      <c r="A41" s="39"/>
      <c r="B41" s="43"/>
      <c r="C41" s="42"/>
      <c r="D41" s="162"/>
      <c r="E41" s="42"/>
      <c r="F41" s="133"/>
      <c r="G41" s="130"/>
    </row>
    <row r="42" spans="1:7" ht="213" customHeight="1" x14ac:dyDescent="0.25">
      <c r="A42" s="47">
        <v>1</v>
      </c>
      <c r="B42" s="240" t="s">
        <v>74</v>
      </c>
      <c r="C42" s="241"/>
      <c r="D42" s="242"/>
      <c r="E42" s="243"/>
      <c r="F42" s="248"/>
      <c r="G42" s="221"/>
    </row>
    <row r="43" spans="1:7" ht="15.75" x14ac:dyDescent="0.25">
      <c r="A43" s="100"/>
      <c r="B43" s="174" t="s">
        <v>17</v>
      </c>
      <c r="C43" s="92" t="s">
        <v>16</v>
      </c>
      <c r="D43" s="158">
        <v>0.7</v>
      </c>
      <c r="E43" s="117"/>
      <c r="F43" s="176"/>
      <c r="G43" s="222" t="str">
        <f>IF(ISBLANK(F43),"",(D43*F43))</f>
        <v/>
      </c>
    </row>
    <row r="44" spans="1:7" ht="15.75" x14ac:dyDescent="0.25">
      <c r="A44" s="100"/>
      <c r="B44" s="195" t="s">
        <v>18</v>
      </c>
      <c r="C44" s="196" t="s">
        <v>7</v>
      </c>
      <c r="D44" s="197">
        <v>2</v>
      </c>
      <c r="E44" s="198"/>
      <c r="F44" s="199"/>
      <c r="G44" s="222" t="str">
        <f>IF(ISBLANK(F44),"",(D44*F44))</f>
        <v/>
      </c>
    </row>
    <row r="45" spans="1:7" x14ac:dyDescent="0.25">
      <c r="A45" s="100"/>
      <c r="B45" s="195" t="s">
        <v>19</v>
      </c>
      <c r="C45" s="200" t="s">
        <v>20</v>
      </c>
      <c r="D45" s="197">
        <v>10</v>
      </c>
      <c r="E45" s="198"/>
      <c r="F45" s="199"/>
      <c r="G45" s="222" t="str">
        <f>IF(ISBLANK(F45),"",(D45*F45))</f>
        <v/>
      </c>
    </row>
    <row r="46" spans="1:7" x14ac:dyDescent="0.25">
      <c r="A46" s="100"/>
      <c r="B46" s="188" t="s">
        <v>21</v>
      </c>
      <c r="C46" s="189" t="s">
        <v>20</v>
      </c>
      <c r="D46" s="190">
        <v>5</v>
      </c>
      <c r="E46" s="191"/>
      <c r="F46" s="192"/>
      <c r="G46" s="224" t="str">
        <f>IF(ISBLANK(F46),"",(D46*F46))</f>
        <v/>
      </c>
    </row>
    <row r="47" spans="1:7" x14ac:dyDescent="0.25">
      <c r="A47" s="39"/>
      <c r="B47" s="43"/>
      <c r="C47" s="40"/>
      <c r="D47" s="158"/>
      <c r="E47" s="44"/>
      <c r="F47" s="136"/>
      <c r="G47" s="136"/>
    </row>
    <row r="48" spans="1:7" ht="153" x14ac:dyDescent="0.25">
      <c r="A48" s="47">
        <v>2</v>
      </c>
      <c r="B48" s="152" t="s">
        <v>65</v>
      </c>
      <c r="C48" s="40"/>
      <c r="D48" s="158"/>
      <c r="E48" s="44"/>
      <c r="F48" s="136"/>
      <c r="G48" s="136"/>
    </row>
    <row r="49" spans="1:7" x14ac:dyDescent="0.25">
      <c r="A49" s="47"/>
      <c r="B49" s="43"/>
      <c r="C49" s="40"/>
      <c r="D49" s="158"/>
      <c r="E49" s="44"/>
      <c r="F49" s="136"/>
      <c r="G49" s="136"/>
    </row>
    <row r="50" spans="1:7" ht="15.75" x14ac:dyDescent="0.25">
      <c r="A50" s="52"/>
      <c r="B50" s="174" t="s">
        <v>17</v>
      </c>
      <c r="C50" s="40" t="s">
        <v>16</v>
      </c>
      <c r="D50" s="158">
        <v>4.7</v>
      </c>
      <c r="E50" s="44"/>
      <c r="F50" s="176"/>
      <c r="G50" s="222" t="str">
        <f>IF(ISBLANK(F50),"",(D50*F50))</f>
        <v/>
      </c>
    </row>
    <row r="51" spans="1:7" ht="15.75" x14ac:dyDescent="0.25">
      <c r="A51" s="52"/>
      <c r="B51" s="195" t="s">
        <v>18</v>
      </c>
      <c r="C51" s="196" t="s">
        <v>7</v>
      </c>
      <c r="D51" s="197">
        <v>14</v>
      </c>
      <c r="E51" s="198"/>
      <c r="F51" s="199"/>
      <c r="G51" s="222" t="str">
        <f>IF(ISBLANK(F51),"",(D51*F51))</f>
        <v/>
      </c>
    </row>
    <row r="52" spans="1:7" x14ac:dyDescent="0.25">
      <c r="A52" s="52"/>
      <c r="B52" s="195" t="s">
        <v>19</v>
      </c>
      <c r="C52" s="200" t="s">
        <v>20</v>
      </c>
      <c r="D52" s="197">
        <v>145</v>
      </c>
      <c r="E52" s="198"/>
      <c r="F52" s="199"/>
      <c r="G52" s="222" t="str">
        <f>IF(ISBLANK(F52),"",(D52*F52))</f>
        <v/>
      </c>
    </row>
    <row r="53" spans="1:7" x14ac:dyDescent="0.25">
      <c r="A53" s="52"/>
      <c r="B53" s="188" t="s">
        <v>21</v>
      </c>
      <c r="C53" s="189" t="s">
        <v>20</v>
      </c>
      <c r="D53" s="190">
        <v>40</v>
      </c>
      <c r="E53" s="191"/>
      <c r="F53" s="192"/>
      <c r="G53" s="224" t="str">
        <f>IF(ISBLANK(F53),"",(D53*F53))</f>
        <v/>
      </c>
    </row>
    <row r="54" spans="1:7" x14ac:dyDescent="0.25">
      <c r="A54" s="39"/>
      <c r="B54" s="43"/>
      <c r="C54" s="40"/>
      <c r="D54" s="158"/>
      <c r="E54" s="44"/>
      <c r="F54" s="136"/>
      <c r="G54" s="136"/>
    </row>
    <row r="55" spans="1:7" ht="75" x14ac:dyDescent="0.25">
      <c r="A55" s="47">
        <v>3</v>
      </c>
      <c r="B55" s="193" t="s">
        <v>64</v>
      </c>
      <c r="C55" s="194" t="s">
        <v>22</v>
      </c>
      <c r="D55" s="190">
        <v>106</v>
      </c>
      <c r="E55" s="191"/>
      <c r="F55" s="192"/>
      <c r="G55" s="181" t="str">
        <f>IF(ISBLANK(F55),"",(D55*F55))</f>
        <v/>
      </c>
    </row>
    <row r="56" spans="1:7" x14ac:dyDescent="0.25">
      <c r="A56" s="39"/>
      <c r="B56" s="43"/>
      <c r="C56" s="40"/>
      <c r="D56" s="158"/>
      <c r="E56" s="44"/>
      <c r="F56" s="136"/>
      <c r="G56" s="136"/>
    </row>
    <row r="57" spans="1:7" x14ac:dyDescent="0.25">
      <c r="A57" s="39"/>
      <c r="B57" s="53"/>
      <c r="C57" s="45"/>
      <c r="D57" s="169"/>
      <c r="E57" s="46"/>
      <c r="F57" s="148"/>
      <c r="G57" s="148"/>
    </row>
    <row r="58" spans="1:7" x14ac:dyDescent="0.25">
      <c r="A58" s="54"/>
      <c r="B58" s="255" t="s">
        <v>23</v>
      </c>
      <c r="C58" s="255"/>
      <c r="D58" s="255"/>
      <c r="E58" s="41"/>
      <c r="F58" s="149"/>
      <c r="G58" s="150">
        <f>SUM(G42:G55)</f>
        <v>0</v>
      </c>
    </row>
    <row r="59" spans="1:7" x14ac:dyDescent="0.25">
      <c r="A59" s="39"/>
      <c r="B59" s="39"/>
      <c r="C59" s="39"/>
      <c r="D59" s="154"/>
      <c r="E59" s="39"/>
      <c r="F59" s="140"/>
      <c r="G59" s="130"/>
    </row>
    <row r="60" spans="1:7" x14ac:dyDescent="0.25">
      <c r="A60" s="56"/>
      <c r="B60" s="57" t="s">
        <v>24</v>
      </c>
      <c r="C60" s="58"/>
      <c r="D60" s="168"/>
      <c r="E60" s="59"/>
      <c r="F60" s="249" t="s">
        <v>1</v>
      </c>
      <c r="G60" s="250"/>
    </row>
    <row r="61" spans="1:7" x14ac:dyDescent="0.25">
      <c r="A61" s="55"/>
      <c r="B61" s="55"/>
      <c r="C61" s="60"/>
      <c r="D61" s="162"/>
      <c r="E61" s="60"/>
      <c r="F61" s="133"/>
      <c r="G61" s="130"/>
    </row>
    <row r="62" spans="1:7" x14ac:dyDescent="0.25">
      <c r="A62" s="61"/>
      <c r="B62" s="62"/>
      <c r="C62" s="60"/>
      <c r="D62" s="158"/>
      <c r="E62" s="63"/>
      <c r="F62" s="136"/>
      <c r="G62" s="136"/>
    </row>
    <row r="63" spans="1:7" ht="270" x14ac:dyDescent="0.25">
      <c r="A63" s="61">
        <v>1</v>
      </c>
      <c r="B63" s="193" t="s">
        <v>75</v>
      </c>
      <c r="C63" s="264" t="s">
        <v>5</v>
      </c>
      <c r="D63" s="190">
        <v>25</v>
      </c>
      <c r="E63" s="201"/>
      <c r="F63" s="202"/>
      <c r="G63" s="181" t="str">
        <f>IF(ISBLANK(F63),"",(D63*F63))</f>
        <v/>
      </c>
    </row>
    <row r="64" spans="1:7" x14ac:dyDescent="0.25">
      <c r="A64" s="61"/>
      <c r="B64" s="62"/>
      <c r="C64" s="60"/>
      <c r="D64" s="158"/>
      <c r="E64" s="63"/>
      <c r="F64" s="136"/>
      <c r="G64" s="136"/>
    </row>
    <row r="65" spans="1:7" x14ac:dyDescent="0.25">
      <c r="A65" s="55"/>
      <c r="B65" s="64"/>
      <c r="C65" s="65"/>
      <c r="D65" s="169"/>
      <c r="E65" s="66"/>
      <c r="F65" s="148"/>
      <c r="G65" s="148"/>
    </row>
    <row r="66" spans="1:7" x14ac:dyDescent="0.25">
      <c r="A66" s="56"/>
      <c r="B66" s="57" t="s">
        <v>26</v>
      </c>
      <c r="C66" s="58"/>
      <c r="D66" s="168"/>
      <c r="E66" s="59"/>
      <c r="F66" s="149"/>
      <c r="G66" s="150">
        <f>SUM(G63)</f>
        <v>0</v>
      </c>
    </row>
    <row r="67" spans="1:7" x14ac:dyDescent="0.25">
      <c r="A67" s="55"/>
      <c r="B67" s="55"/>
      <c r="C67" s="55"/>
      <c r="D67" s="154"/>
      <c r="E67" s="55"/>
      <c r="F67" s="140"/>
      <c r="G67" s="130"/>
    </row>
    <row r="68" spans="1:7" x14ac:dyDescent="0.25">
      <c r="A68" s="67"/>
      <c r="B68" s="68"/>
      <c r="C68" s="67"/>
      <c r="D68" s="154"/>
      <c r="E68" s="67"/>
      <c r="F68" s="130"/>
      <c r="G68" s="130"/>
    </row>
    <row r="69" spans="1:7" x14ac:dyDescent="0.25">
      <c r="A69" s="69"/>
      <c r="B69" s="70" t="s">
        <v>27</v>
      </c>
      <c r="C69" s="71"/>
      <c r="D69" s="170"/>
      <c r="E69" s="71"/>
      <c r="F69" s="262" t="s">
        <v>1</v>
      </c>
      <c r="G69" s="250"/>
    </row>
    <row r="70" spans="1:7" x14ac:dyDescent="0.25">
      <c r="A70" s="72"/>
      <c r="B70" s="73"/>
      <c r="C70" s="74"/>
      <c r="D70" s="171"/>
      <c r="E70" s="74"/>
      <c r="F70" s="151"/>
      <c r="G70" s="151"/>
    </row>
    <row r="71" spans="1:7" x14ac:dyDescent="0.25">
      <c r="A71" s="72"/>
      <c r="B71" s="203" t="s">
        <v>28</v>
      </c>
      <c r="C71" s="204"/>
      <c r="D71" s="205"/>
      <c r="E71" s="204"/>
      <c r="F71" s="206"/>
      <c r="G71" s="206">
        <f>G27</f>
        <v>0</v>
      </c>
    </row>
    <row r="72" spans="1:7" x14ac:dyDescent="0.25">
      <c r="A72" s="72"/>
      <c r="B72" s="73"/>
      <c r="C72" s="74"/>
      <c r="D72" s="171"/>
      <c r="E72" s="74"/>
      <c r="F72" s="151"/>
      <c r="G72" s="151"/>
    </row>
    <row r="73" spans="1:7" x14ac:dyDescent="0.25">
      <c r="A73" s="72"/>
      <c r="B73" s="263" t="s">
        <v>14</v>
      </c>
      <c r="C73" s="263"/>
      <c r="D73" s="263"/>
      <c r="E73" s="204"/>
      <c r="F73" s="206"/>
      <c r="G73" s="206">
        <f>G38</f>
        <v>0</v>
      </c>
    </row>
    <row r="74" spans="1:7" x14ac:dyDescent="0.25">
      <c r="A74" s="72"/>
      <c r="B74" s="73"/>
      <c r="C74" s="74"/>
      <c r="D74" s="171"/>
      <c r="E74" s="74"/>
      <c r="F74" s="151"/>
      <c r="G74" s="151"/>
    </row>
    <row r="75" spans="1:7" x14ac:dyDescent="0.25">
      <c r="A75" s="72"/>
      <c r="B75" s="203" t="s">
        <v>29</v>
      </c>
      <c r="C75" s="204"/>
      <c r="D75" s="205"/>
      <c r="E75" s="204"/>
      <c r="F75" s="206"/>
      <c r="G75" s="206">
        <f>G58</f>
        <v>0</v>
      </c>
    </row>
    <row r="76" spans="1:7" x14ac:dyDescent="0.25">
      <c r="A76" s="72"/>
      <c r="B76" s="73"/>
      <c r="C76" s="74"/>
      <c r="D76" s="171"/>
      <c r="E76" s="74"/>
      <c r="F76" s="151"/>
      <c r="G76" s="151"/>
    </row>
    <row r="77" spans="1:7" x14ac:dyDescent="0.25">
      <c r="A77" s="72"/>
      <c r="B77" s="263" t="s">
        <v>30</v>
      </c>
      <c r="C77" s="263"/>
      <c r="D77" s="263"/>
      <c r="E77" s="204"/>
      <c r="F77" s="206"/>
      <c r="G77" s="206">
        <f>G66</f>
        <v>0</v>
      </c>
    </row>
    <row r="78" spans="1:7" x14ac:dyDescent="0.25">
      <c r="A78" s="72"/>
      <c r="B78" s="75"/>
      <c r="C78" s="75"/>
      <c r="D78" s="172"/>
      <c r="E78" s="74"/>
      <c r="F78" s="151"/>
      <c r="G78" s="151"/>
    </row>
    <row r="79" spans="1:7" ht="15.75" thickBot="1" x14ac:dyDescent="0.3">
      <c r="A79" s="207"/>
      <c r="B79" s="208"/>
      <c r="C79" s="209"/>
      <c r="D79" s="210"/>
      <c r="E79" s="209"/>
      <c r="F79" s="211"/>
      <c r="G79" s="211"/>
    </row>
    <row r="80" spans="1:7" ht="15.75" thickTop="1" x14ac:dyDescent="0.25">
      <c r="A80" s="72"/>
      <c r="B80" s="73"/>
      <c r="C80" s="74"/>
      <c r="D80" s="171"/>
      <c r="E80" s="74"/>
      <c r="F80" s="151"/>
      <c r="G80" s="151"/>
    </row>
    <row r="81" spans="1:7" x14ac:dyDescent="0.25">
      <c r="A81" s="72"/>
      <c r="B81" s="175" t="s">
        <v>66</v>
      </c>
      <c r="C81" s="74"/>
      <c r="D81" s="171"/>
      <c r="E81" s="74"/>
      <c r="F81" s="151"/>
      <c r="G81" s="151">
        <f>SUM(G71:G77)</f>
        <v>0</v>
      </c>
    </row>
    <row r="82" spans="1:7" x14ac:dyDescent="0.25">
      <c r="A82" s="72"/>
      <c r="B82" s="73"/>
      <c r="C82" s="74"/>
      <c r="D82" s="171"/>
      <c r="E82" s="74"/>
      <c r="F82" s="151"/>
      <c r="G82" s="151"/>
    </row>
    <row r="83" spans="1:7" x14ac:dyDescent="0.25">
      <c r="A83" s="72"/>
      <c r="B83" s="73"/>
      <c r="C83" s="74"/>
      <c r="D83" s="171"/>
      <c r="E83" s="74"/>
      <c r="F83" s="151"/>
      <c r="G83" s="151"/>
    </row>
    <row r="84" spans="1:7" x14ac:dyDescent="0.25">
      <c r="A84" s="76"/>
      <c r="B84" s="253" t="s">
        <v>67</v>
      </c>
      <c r="C84" s="254"/>
      <c r="D84" s="254"/>
      <c r="E84" s="254"/>
      <c r="F84" s="254"/>
      <c r="G84" s="130"/>
    </row>
    <row r="85" spans="1:7" x14ac:dyDescent="0.25">
      <c r="A85" s="76"/>
      <c r="B85" s="254"/>
      <c r="C85" s="254"/>
      <c r="D85" s="254"/>
      <c r="E85" s="254"/>
      <c r="F85" s="254"/>
      <c r="G85" s="130"/>
    </row>
    <row r="86" spans="1:7" ht="92.25" customHeight="1" x14ac:dyDescent="0.25">
      <c r="A86" s="76"/>
      <c r="B86" s="254"/>
      <c r="C86" s="254"/>
      <c r="D86" s="254"/>
      <c r="E86" s="254"/>
      <c r="F86" s="254"/>
      <c r="G86" s="130"/>
    </row>
    <row r="87" spans="1:7" x14ac:dyDescent="0.25">
      <c r="A87" s="76"/>
      <c r="B87" s="81"/>
      <c r="C87" s="81"/>
      <c r="D87" s="153"/>
      <c r="E87" s="81"/>
      <c r="F87" s="132"/>
      <c r="G87" s="130"/>
    </row>
    <row r="88" spans="1:7" ht="27.75" customHeight="1" x14ac:dyDescent="0.25">
      <c r="A88" s="76"/>
      <c r="B88" s="253" t="s">
        <v>72</v>
      </c>
      <c r="C88" s="254"/>
      <c r="D88" s="254"/>
      <c r="E88" s="81"/>
      <c r="F88" s="132"/>
      <c r="G88" s="130"/>
    </row>
    <row r="89" spans="1:7" ht="20.25" customHeight="1" x14ac:dyDescent="0.25">
      <c r="A89" s="76"/>
      <c r="B89" s="76"/>
      <c r="C89" s="76"/>
      <c r="D89" s="154"/>
      <c r="E89" s="76"/>
      <c r="F89" s="130"/>
      <c r="G89" s="130"/>
    </row>
    <row r="90" spans="1:7" x14ac:dyDescent="0.25">
      <c r="A90" s="85"/>
      <c r="B90" s="86" t="s">
        <v>0</v>
      </c>
      <c r="C90" s="80"/>
      <c r="D90" s="155"/>
      <c r="E90" s="87"/>
      <c r="F90" s="262" t="s">
        <v>31</v>
      </c>
      <c r="G90" s="250"/>
    </row>
    <row r="91" spans="1:7" x14ac:dyDescent="0.25">
      <c r="A91" s="76"/>
      <c r="B91" s="76"/>
      <c r="C91" s="76"/>
      <c r="D91" s="156"/>
      <c r="E91" s="78"/>
      <c r="F91" s="133"/>
      <c r="G91" s="130"/>
    </row>
    <row r="92" spans="1:7" ht="47.25" customHeight="1" x14ac:dyDescent="0.25">
      <c r="A92" s="82">
        <v>1</v>
      </c>
      <c r="B92" s="212" t="s">
        <v>2</v>
      </c>
      <c r="C92" s="177" t="s">
        <v>3</v>
      </c>
      <c r="D92" s="178">
        <v>1</v>
      </c>
      <c r="E92" s="179"/>
      <c r="F92" s="180"/>
      <c r="G92" s="181" t="str">
        <f>IF(ISBLANK(F92),"",(D92*F92))</f>
        <v/>
      </c>
    </row>
    <row r="93" spans="1:7" x14ac:dyDescent="0.25">
      <c r="A93" s="76"/>
      <c r="B93" s="76"/>
      <c r="C93" s="76"/>
      <c r="D93" s="156"/>
      <c r="E93" s="78"/>
      <c r="F93" s="135"/>
      <c r="G93" s="130"/>
    </row>
    <row r="94" spans="1:7" ht="60" x14ac:dyDescent="0.25">
      <c r="A94" s="82">
        <v>2</v>
      </c>
      <c r="B94" s="212" t="s">
        <v>4</v>
      </c>
      <c r="C94" s="177" t="s">
        <v>3</v>
      </c>
      <c r="D94" s="178">
        <v>1</v>
      </c>
      <c r="E94" s="179"/>
      <c r="F94" s="180"/>
      <c r="G94" s="181" t="str">
        <f>IF(ISBLANK(F94),"",(D94*F94))</f>
        <v/>
      </c>
    </row>
    <row r="95" spans="1:7" x14ac:dyDescent="0.25">
      <c r="A95" s="76"/>
      <c r="B95" s="76"/>
      <c r="C95" s="76"/>
      <c r="D95" s="156"/>
      <c r="E95" s="78"/>
      <c r="F95" s="135"/>
      <c r="G95" s="130"/>
    </row>
    <row r="96" spans="1:7" ht="105" x14ac:dyDescent="0.25">
      <c r="A96" s="82">
        <v>3</v>
      </c>
      <c r="B96" s="212" t="s">
        <v>32</v>
      </c>
      <c r="C96" s="183" t="s">
        <v>5</v>
      </c>
      <c r="D96" s="178">
        <v>11</v>
      </c>
      <c r="E96" s="179"/>
      <c r="F96" s="180"/>
      <c r="G96" s="181" t="str">
        <f>IF(ISBLANK(F96),"",(D96*F96))</f>
        <v/>
      </c>
    </row>
    <row r="97" spans="1:7" x14ac:dyDescent="0.25">
      <c r="A97" s="76"/>
      <c r="B97" s="81"/>
      <c r="C97" s="90"/>
      <c r="D97" s="157"/>
      <c r="E97" s="76"/>
      <c r="F97" s="134"/>
      <c r="G97" s="130"/>
    </row>
    <row r="98" spans="1:7" ht="152.25" x14ac:dyDescent="0.25">
      <c r="A98" s="82">
        <v>4</v>
      </c>
      <c r="B98" s="225" t="s">
        <v>68</v>
      </c>
      <c r="C98" s="77" t="s">
        <v>16</v>
      </c>
      <c r="D98" s="158">
        <v>3</v>
      </c>
      <c r="E98" s="79"/>
      <c r="F98" s="176"/>
      <c r="G98" s="221" t="str">
        <f>IF(ISBLANK(F98),"",(D98*F98))</f>
        <v/>
      </c>
    </row>
    <row r="99" spans="1:7" x14ac:dyDescent="0.25">
      <c r="A99" s="76"/>
      <c r="B99" s="81"/>
      <c r="C99" s="90"/>
      <c r="D99" s="157"/>
      <c r="E99" s="76"/>
      <c r="F99" s="134"/>
      <c r="G99" s="130"/>
    </row>
    <row r="100" spans="1:7" x14ac:dyDescent="0.25">
      <c r="A100" s="88"/>
      <c r="B100" s="252" t="s">
        <v>8</v>
      </c>
      <c r="C100" s="252"/>
      <c r="D100" s="252"/>
      <c r="E100" s="89"/>
      <c r="F100" s="138"/>
      <c r="G100" s="139">
        <f>SUM(G92:G98)</f>
        <v>0</v>
      </c>
    </row>
    <row r="101" spans="1:7" x14ac:dyDescent="0.25">
      <c r="A101" s="82"/>
      <c r="B101" s="83"/>
      <c r="C101" s="78"/>
      <c r="D101" s="160"/>
      <c r="E101" s="84"/>
      <c r="F101" s="134"/>
      <c r="G101" s="134"/>
    </row>
    <row r="102" spans="1:7" x14ac:dyDescent="0.25">
      <c r="A102" s="101"/>
      <c r="B102" s="102" t="s">
        <v>33</v>
      </c>
      <c r="C102" s="103"/>
      <c r="D102" s="168"/>
      <c r="E102" s="104"/>
      <c r="F102" s="249" t="s">
        <v>34</v>
      </c>
      <c r="G102" s="250"/>
    </row>
    <row r="103" spans="1:7" x14ac:dyDescent="0.25">
      <c r="A103" s="91"/>
      <c r="B103" s="96"/>
      <c r="C103" s="95"/>
      <c r="D103" s="162"/>
      <c r="E103" s="95"/>
      <c r="F103" s="133"/>
      <c r="G103" s="130"/>
    </row>
    <row r="104" spans="1:7" ht="151.5" customHeight="1" x14ac:dyDescent="0.25">
      <c r="A104" s="100">
        <v>1</v>
      </c>
      <c r="B104" s="96" t="s">
        <v>35</v>
      </c>
      <c r="C104" s="92"/>
      <c r="D104" s="158"/>
      <c r="E104" s="97"/>
      <c r="F104" s="136"/>
      <c r="G104" s="136"/>
    </row>
    <row r="105" spans="1:7" x14ac:dyDescent="0.25">
      <c r="A105" s="91"/>
      <c r="B105" s="96"/>
      <c r="C105" s="92"/>
      <c r="D105" s="158"/>
      <c r="E105" s="97"/>
      <c r="F105" s="136"/>
      <c r="G105" s="136"/>
    </row>
    <row r="106" spans="1:7" ht="15.75" x14ac:dyDescent="0.25">
      <c r="A106" s="105"/>
      <c r="B106" s="218" t="s">
        <v>17</v>
      </c>
      <c r="C106" s="214" t="s">
        <v>16</v>
      </c>
      <c r="D106" s="215">
        <v>0.5</v>
      </c>
      <c r="E106" s="216"/>
      <c r="F106" s="217"/>
      <c r="G106" s="222" t="str">
        <f>IF(ISBLANK(F106),"",(D106*F106))</f>
        <v/>
      </c>
    </row>
    <row r="107" spans="1:7" ht="15.75" x14ac:dyDescent="0.25">
      <c r="A107" s="105"/>
      <c r="B107" s="188" t="s">
        <v>69</v>
      </c>
      <c r="C107" s="194" t="s">
        <v>7</v>
      </c>
      <c r="D107" s="190">
        <v>2</v>
      </c>
      <c r="E107" s="191"/>
      <c r="F107" s="192"/>
      <c r="G107" s="181" t="str">
        <f>IF(ISBLANK(F107),"",(D107*F107))</f>
        <v/>
      </c>
    </row>
    <row r="108" spans="1:7" x14ac:dyDescent="0.25">
      <c r="A108" s="91"/>
      <c r="B108" s="96"/>
      <c r="C108" s="92"/>
      <c r="D108" s="158"/>
      <c r="E108" s="97"/>
      <c r="F108" s="136"/>
      <c r="G108" s="136"/>
    </row>
    <row r="109" spans="1:7" ht="168" x14ac:dyDescent="0.25">
      <c r="A109" s="100">
        <v>2</v>
      </c>
      <c r="B109" s="96" t="s">
        <v>36</v>
      </c>
      <c r="C109" s="92"/>
      <c r="D109" s="158"/>
      <c r="E109" s="97"/>
      <c r="F109" s="136"/>
      <c r="G109" s="136"/>
    </row>
    <row r="110" spans="1:7" x14ac:dyDescent="0.25">
      <c r="A110" s="100"/>
      <c r="B110" s="96"/>
      <c r="C110" s="92"/>
      <c r="D110" s="158"/>
      <c r="E110" s="97"/>
      <c r="F110" s="136"/>
      <c r="G110" s="136"/>
    </row>
    <row r="111" spans="1:7" ht="15.75" x14ac:dyDescent="0.25">
      <c r="A111" s="105"/>
      <c r="B111" s="218" t="s">
        <v>17</v>
      </c>
      <c r="C111" s="214" t="s">
        <v>16</v>
      </c>
      <c r="D111" s="215">
        <v>1.7</v>
      </c>
      <c r="E111" s="216"/>
      <c r="F111" s="217"/>
      <c r="G111" s="222" t="str">
        <f t="shared" ref="G111:G112" si="0">IF(ISBLANK(F111),"",(D111*F111))</f>
        <v/>
      </c>
    </row>
    <row r="112" spans="1:7" ht="15.75" x14ac:dyDescent="0.25">
      <c r="A112" s="105"/>
      <c r="B112" s="218" t="s">
        <v>70</v>
      </c>
      <c r="C112" s="214" t="s">
        <v>7</v>
      </c>
      <c r="D112" s="215">
        <v>4</v>
      </c>
      <c r="E112" s="216"/>
      <c r="F112" s="217"/>
      <c r="G112" s="223" t="str">
        <f t="shared" si="0"/>
        <v/>
      </c>
    </row>
    <row r="113" spans="1:7" ht="30" x14ac:dyDescent="0.25">
      <c r="A113" s="105"/>
      <c r="B113" s="213" t="s">
        <v>37</v>
      </c>
      <c r="C113" s="189" t="s">
        <v>20</v>
      </c>
      <c r="D113" s="190">
        <v>245</v>
      </c>
      <c r="E113" s="191"/>
      <c r="F113" s="192"/>
      <c r="G113" s="181" t="str">
        <f>IF(ISBLANK(F113),"",(D113*F113))</f>
        <v/>
      </c>
    </row>
    <row r="114" spans="1:7" x14ac:dyDescent="0.25">
      <c r="A114" s="105"/>
      <c r="B114" s="106"/>
      <c r="C114" s="93"/>
      <c r="D114" s="158"/>
      <c r="E114" s="97"/>
      <c r="F114" s="136"/>
      <c r="G114" s="136"/>
    </row>
    <row r="115" spans="1:7" x14ac:dyDescent="0.25">
      <c r="A115" s="91"/>
      <c r="B115" s="96"/>
      <c r="C115" s="92"/>
      <c r="D115" s="158"/>
      <c r="E115" s="97"/>
      <c r="F115" s="136"/>
      <c r="G115" s="136"/>
    </row>
    <row r="116" spans="1:7" ht="105" x14ac:dyDescent="0.25">
      <c r="A116" s="100">
        <v>3</v>
      </c>
      <c r="B116" s="96" t="s">
        <v>38</v>
      </c>
      <c r="C116" s="92" t="s">
        <v>22</v>
      </c>
      <c r="D116" s="158">
        <v>20</v>
      </c>
      <c r="E116" s="97"/>
      <c r="F116" s="176"/>
      <c r="G116" s="221" t="str">
        <f>IF(ISBLANK(F116),"",(D116*F116))</f>
        <v/>
      </c>
    </row>
    <row r="117" spans="1:7" x14ac:dyDescent="0.25">
      <c r="A117" s="91"/>
      <c r="B117" s="96"/>
      <c r="C117" s="92"/>
      <c r="D117" s="158"/>
      <c r="E117" s="97"/>
      <c r="F117" s="136"/>
      <c r="G117" s="136"/>
    </row>
    <row r="118" spans="1:7" x14ac:dyDescent="0.25">
      <c r="A118" s="91"/>
      <c r="B118" s="107"/>
      <c r="C118" s="98"/>
      <c r="D118" s="169"/>
      <c r="E118" s="99"/>
      <c r="F118" s="148"/>
      <c r="G118" s="148"/>
    </row>
    <row r="119" spans="1:7" x14ac:dyDescent="0.25">
      <c r="A119" s="108"/>
      <c r="B119" s="255" t="s">
        <v>39</v>
      </c>
      <c r="C119" s="255"/>
      <c r="D119" s="255"/>
      <c r="E119" s="94"/>
      <c r="F119" s="149"/>
      <c r="G119" s="150">
        <f>SUM(G106:G116)</f>
        <v>0</v>
      </c>
    </row>
    <row r="120" spans="1:7" x14ac:dyDescent="0.25">
      <c r="A120" s="91"/>
      <c r="B120" s="91"/>
      <c r="C120" s="91"/>
      <c r="D120" s="154"/>
      <c r="E120" s="91"/>
      <c r="F120" s="140"/>
      <c r="G120" s="130"/>
    </row>
    <row r="121" spans="1:7" x14ac:dyDescent="0.25">
      <c r="A121" s="110"/>
      <c r="B121" s="111" t="s">
        <v>40</v>
      </c>
      <c r="C121" s="112"/>
      <c r="D121" s="168"/>
      <c r="E121" s="113"/>
      <c r="F121" s="249" t="s">
        <v>34</v>
      </c>
      <c r="G121" s="250"/>
    </row>
    <row r="122" spans="1:7" x14ac:dyDescent="0.25">
      <c r="A122" s="109"/>
      <c r="B122" s="109"/>
      <c r="C122" s="114"/>
      <c r="D122" s="162"/>
      <c r="E122" s="114"/>
      <c r="F122" s="133"/>
      <c r="G122" s="130"/>
    </row>
    <row r="123" spans="1:7" x14ac:dyDescent="0.25">
      <c r="A123" s="115"/>
      <c r="B123" s="116"/>
      <c r="C123" s="114"/>
      <c r="D123" s="158"/>
      <c r="E123" s="117"/>
      <c r="F123" s="136"/>
      <c r="G123" s="136"/>
    </row>
    <row r="124" spans="1:7" ht="195" x14ac:dyDescent="0.25">
      <c r="A124" s="115">
        <v>1</v>
      </c>
      <c r="B124" s="116" t="s">
        <v>41</v>
      </c>
      <c r="C124" s="114" t="s">
        <v>25</v>
      </c>
      <c r="D124" s="158">
        <v>12</v>
      </c>
      <c r="E124" s="117"/>
      <c r="F124" s="176"/>
      <c r="G124" s="221" t="str">
        <f>IF(ISBLANK(F124),"",(D124*F124))</f>
        <v/>
      </c>
    </row>
    <row r="125" spans="1:7" x14ac:dyDescent="0.25">
      <c r="A125" s="115"/>
      <c r="B125" s="116"/>
      <c r="C125" s="114"/>
      <c r="D125" s="158"/>
      <c r="E125" s="117"/>
      <c r="F125" s="136"/>
      <c r="G125" s="136"/>
    </row>
    <row r="126" spans="1:7" x14ac:dyDescent="0.25">
      <c r="A126" s="109"/>
      <c r="B126" s="118"/>
      <c r="C126" s="119"/>
      <c r="D126" s="169"/>
      <c r="E126" s="120"/>
      <c r="F126" s="148"/>
      <c r="G126" s="148"/>
    </row>
    <row r="127" spans="1:7" x14ac:dyDescent="0.25">
      <c r="A127" s="110"/>
      <c r="B127" s="111" t="s">
        <v>42</v>
      </c>
      <c r="C127" s="112"/>
      <c r="D127" s="168"/>
      <c r="E127" s="113"/>
      <c r="F127" s="149"/>
      <c r="G127" s="150">
        <f>SUM(G124:G126)</f>
        <v>0</v>
      </c>
    </row>
    <row r="128" spans="1:7" x14ac:dyDescent="0.25">
      <c r="A128" s="109"/>
      <c r="B128" s="109"/>
      <c r="C128" s="109"/>
      <c r="D128" s="154"/>
      <c r="E128" s="109"/>
      <c r="F128" s="140"/>
      <c r="G128" s="130"/>
    </row>
    <row r="129" spans="1:7" x14ac:dyDescent="0.25">
      <c r="A129" s="121"/>
      <c r="B129" s="122"/>
      <c r="C129" s="121"/>
      <c r="D129" s="154"/>
      <c r="E129" s="121"/>
      <c r="F129" s="130"/>
      <c r="G129" s="130"/>
    </row>
    <row r="130" spans="1:7" x14ac:dyDescent="0.25">
      <c r="A130" s="123"/>
      <c r="B130" s="124" t="s">
        <v>27</v>
      </c>
      <c r="C130" s="125"/>
      <c r="D130" s="170"/>
      <c r="E130" s="125"/>
      <c r="F130" s="249" t="s">
        <v>34</v>
      </c>
      <c r="G130" s="250"/>
    </row>
    <row r="131" spans="1:7" x14ac:dyDescent="0.25">
      <c r="A131" s="126"/>
      <c r="B131" s="127"/>
      <c r="C131" s="128"/>
      <c r="D131" s="171"/>
      <c r="E131" s="128"/>
      <c r="F131" s="151"/>
      <c r="G131" s="151"/>
    </row>
    <row r="132" spans="1:7" x14ac:dyDescent="0.25">
      <c r="A132" s="126"/>
      <c r="B132" s="203" t="s">
        <v>28</v>
      </c>
      <c r="C132" s="204"/>
      <c r="D132" s="205"/>
      <c r="E132" s="204"/>
      <c r="F132" s="206"/>
      <c r="G132" s="206">
        <f>G100</f>
        <v>0</v>
      </c>
    </row>
    <row r="133" spans="1:7" x14ac:dyDescent="0.25">
      <c r="A133" s="126"/>
      <c r="B133" s="127"/>
      <c r="C133" s="128"/>
      <c r="D133" s="171"/>
      <c r="E133" s="128"/>
      <c r="F133" s="151"/>
      <c r="G133" s="151"/>
    </row>
    <row r="134" spans="1:7" x14ac:dyDescent="0.25">
      <c r="A134" s="126"/>
      <c r="B134" s="203" t="s">
        <v>43</v>
      </c>
      <c r="C134" s="204"/>
      <c r="D134" s="205"/>
      <c r="E134" s="204"/>
      <c r="F134" s="206"/>
      <c r="G134" s="206">
        <f>G119</f>
        <v>0</v>
      </c>
    </row>
    <row r="135" spans="1:7" x14ac:dyDescent="0.25">
      <c r="A135" s="126"/>
      <c r="B135" s="127"/>
      <c r="C135" s="128"/>
      <c r="D135" s="171"/>
      <c r="E135" s="128"/>
      <c r="F135" s="151"/>
      <c r="G135" s="151"/>
    </row>
    <row r="136" spans="1:7" x14ac:dyDescent="0.25">
      <c r="A136" s="126"/>
      <c r="B136" s="251" t="s">
        <v>44</v>
      </c>
      <c r="C136" s="251"/>
      <c r="D136" s="251"/>
      <c r="E136" s="128"/>
      <c r="F136" s="151"/>
      <c r="G136" s="151">
        <f>G127</f>
        <v>0</v>
      </c>
    </row>
    <row r="137" spans="1:7" x14ac:dyDescent="0.25">
      <c r="A137" s="126"/>
      <c r="B137" s="129"/>
      <c r="C137" s="129"/>
      <c r="D137" s="172"/>
      <c r="E137" s="128"/>
      <c r="F137" s="151"/>
      <c r="G137" s="151"/>
    </row>
    <row r="138" spans="1:7" ht="15.75" thickBot="1" x14ac:dyDescent="0.3">
      <c r="A138" s="207"/>
      <c r="B138" s="208"/>
      <c r="C138" s="209"/>
      <c r="D138" s="210"/>
      <c r="E138" s="209"/>
      <c r="F138" s="211"/>
      <c r="G138" s="211"/>
    </row>
    <row r="139" spans="1:7" ht="15.75" thickTop="1" x14ac:dyDescent="0.25">
      <c r="A139" s="126"/>
      <c r="B139" s="127"/>
      <c r="C139" s="128"/>
      <c r="D139" s="171"/>
      <c r="E139" s="128"/>
      <c r="F139" s="151"/>
      <c r="G139" s="151"/>
    </row>
    <row r="140" spans="1:7" x14ac:dyDescent="0.25">
      <c r="A140" s="126"/>
      <c r="B140" s="175" t="s">
        <v>53</v>
      </c>
      <c r="C140" s="128"/>
      <c r="D140" s="171"/>
      <c r="E140" s="128"/>
      <c r="F140" s="151"/>
      <c r="G140" s="151">
        <f>SUM(G132:G136)</f>
        <v>0</v>
      </c>
    </row>
    <row r="141" spans="1:7" x14ac:dyDescent="0.25">
      <c r="A141" s="126"/>
      <c r="B141" s="127"/>
      <c r="C141" s="128"/>
      <c r="D141" s="171"/>
      <c r="E141" s="128"/>
      <c r="F141" s="151"/>
      <c r="G141" s="151"/>
    </row>
    <row r="142" spans="1:7" x14ac:dyDescent="0.25">
      <c r="A142" s="126"/>
      <c r="B142" s="127"/>
      <c r="C142" s="128"/>
      <c r="D142" s="171"/>
      <c r="E142" s="128"/>
      <c r="F142" s="151"/>
      <c r="G142" s="151"/>
    </row>
    <row r="143" spans="1:7" ht="15.75" thickBot="1" x14ac:dyDescent="0.3">
      <c r="A143" s="126"/>
      <c r="B143" s="127"/>
      <c r="C143" s="128"/>
      <c r="D143" s="171"/>
      <c r="E143" s="128"/>
      <c r="F143" s="151"/>
      <c r="G143" s="151"/>
    </row>
    <row r="144" spans="1:7" ht="15.75" thickBot="1" x14ac:dyDescent="0.3">
      <c r="A144" s="219"/>
      <c r="B144" s="257" t="s">
        <v>54</v>
      </c>
      <c r="C144" s="257"/>
      <c r="D144" s="257"/>
      <c r="E144" s="257"/>
      <c r="F144" s="257"/>
      <c r="G144" s="220">
        <f>G140+G81</f>
        <v>0</v>
      </c>
    </row>
    <row r="145" spans="1:7" x14ac:dyDescent="0.25">
      <c r="A145" s="126"/>
      <c r="B145" s="127"/>
      <c r="C145" s="128"/>
      <c r="D145" s="171"/>
      <c r="E145" s="128"/>
      <c r="F145" s="151"/>
      <c r="G145" s="151"/>
    </row>
    <row r="146" spans="1:7" x14ac:dyDescent="0.25">
      <c r="A146" s="121"/>
      <c r="B146" s="122"/>
      <c r="C146" s="121"/>
      <c r="D146" s="154"/>
      <c r="E146" s="121"/>
      <c r="F146" s="130"/>
      <c r="G146" s="130"/>
    </row>
  </sheetData>
  <mergeCells count="23">
    <mergeCell ref="A4:F6"/>
    <mergeCell ref="A1:F3"/>
    <mergeCell ref="B144:F144"/>
    <mergeCell ref="B12:D12"/>
    <mergeCell ref="F14:G14"/>
    <mergeCell ref="B27:D27"/>
    <mergeCell ref="B8:F10"/>
    <mergeCell ref="F29:G29"/>
    <mergeCell ref="F40:G40"/>
    <mergeCell ref="B58:D58"/>
    <mergeCell ref="F60:G60"/>
    <mergeCell ref="F69:G69"/>
    <mergeCell ref="B73:D73"/>
    <mergeCell ref="B77:D77"/>
    <mergeCell ref="B88:D88"/>
    <mergeCell ref="F90:G90"/>
    <mergeCell ref="F130:G130"/>
    <mergeCell ref="B136:D136"/>
    <mergeCell ref="B100:D100"/>
    <mergeCell ref="B84:F86"/>
    <mergeCell ref="F102:G102"/>
    <mergeCell ref="B119:D119"/>
    <mergeCell ref="F121:G121"/>
  </mergeCells>
  <conditionalFormatting sqref="F124 F116 F111:F113 F106:F107 F96 F94 F92 F98 F63 F55 F42 F35 F50:F53 F31 F33 F24 F22 F18:F19 F16">
    <cfRule type="notContainsBlanks" priority="9">
      <formula>LEN(TRIM(F16))&gt;0</formula>
    </cfRule>
  </conditionalFormatting>
  <conditionalFormatting sqref="F124 F116 F111:F113 F106:F107 F96 F94 F92 F98 F63 F55 F42 F35 F50:F53 F31 F33 F24 F22 F18:F19 F16">
    <cfRule type="notContainsBlanks" dxfId="5" priority="8">
      <formula>LEN(TRIM(F16))&gt;0</formula>
    </cfRule>
  </conditionalFormatting>
  <conditionalFormatting sqref="F16 F18:F19 F22 F24 F31 F33 F35 F42 F50:F53 F55 F63 F92 F94 F96 F98 F106:F107 F111:F113 F116 F124">
    <cfRule type="notContainsBlanks" dxfId="4" priority="7">
      <formula>LEN(TRIM(F16))&gt;0</formula>
    </cfRule>
  </conditionalFormatting>
  <conditionalFormatting sqref="F20">
    <cfRule type="notContainsBlanks" dxfId="3" priority="4">
      <formula>LEN(TRIM(F20))&gt;0</formula>
    </cfRule>
  </conditionalFormatting>
  <conditionalFormatting sqref="F43:F46">
    <cfRule type="notContainsBlanks" dxfId="2" priority="1">
      <formula>LEN(TRIM(F43))&gt;0</formula>
    </cfRule>
  </conditionalFormatting>
  <conditionalFormatting sqref="F20">
    <cfRule type="notContainsBlanks" priority="6">
      <formula>LEN(TRIM(F20))&gt;0</formula>
    </cfRule>
  </conditionalFormatting>
  <conditionalFormatting sqref="F20">
    <cfRule type="notContainsBlanks" dxfId="1" priority="5">
      <formula>LEN(TRIM(F20))&gt;0</formula>
    </cfRule>
  </conditionalFormatting>
  <conditionalFormatting sqref="F43:F46">
    <cfRule type="notContainsBlanks" priority="3">
      <formula>LEN(TRIM(F43))&gt;0</formula>
    </cfRule>
  </conditionalFormatting>
  <conditionalFormatting sqref="F43:F46">
    <cfRule type="notContainsBlanks" dxfId="0" priority="2">
      <formula>LEN(TRIM(F43))&gt;0</formula>
    </cfRule>
  </conditionalFormatting>
  <pageMargins left="0.70866141732283472" right="0.70866141732283472" top="0.74803149606299213" bottom="0.74803149606299213" header="0.31496062992125984" footer="0.31496062992125984"/>
  <pageSetup paperSize="9" scale="81" orientation="portrait" r:id="rId1"/>
  <headerFooter>
    <oddFooter>&amp;R&amp;P</oddFooter>
  </headerFooter>
  <rowBreaks count="4" manualBreakCount="4">
    <brk id="28" max="16383" man="1"/>
    <brk id="68" max="16383" man="1"/>
    <brk id="101" max="16383" man="1"/>
    <brk id="120"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TROŠKOVNIK</vt:lpstr>
      <vt:lpstr>TROŠKOVNIK!Print_Area</vt:lpstr>
    </vt:vector>
  </TitlesOfParts>
  <Company>Grad Rijeka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Pađen Tomislav</dc:creator>
  <cp:lastModifiedBy>Pađen Tomislav</cp:lastModifiedBy>
  <cp:lastPrinted>2022-08-12T14:13:33Z</cp:lastPrinted>
  <dcterms:created xsi:type="dcterms:W3CDTF">2022-07-12T12:03:46Z</dcterms:created>
  <dcterms:modified xsi:type="dcterms:W3CDTF">2022-08-17T06:33:44Z</dcterms:modified>
</cp:coreProperties>
</file>